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20" yWindow="6030" windowWidth="22755" windowHeight="6090"/>
  </bookViews>
  <sheets>
    <sheet name="ул Степана Разина д. 91" sheetId="1" r:id="rId1"/>
  </sheets>
  <externalReferences>
    <externalReference r:id="rId2"/>
  </externalReferences>
  <definedNames>
    <definedName name="АДРЕС" localSheetId="0">'ул Степана Разина д. 91'!$B$3</definedName>
    <definedName name="АДРЕС">#REF!</definedName>
    <definedName name="АДРЕС2">#REF!</definedName>
    <definedName name="ВХДОЛГ" localSheetId="0">'ул Степана Разина д. 91'!$G$9</definedName>
    <definedName name="ВХДОЛГ">#REF!</definedName>
    <definedName name="ВХСАЛЬДО" localSheetId="0">'ул Степана Разина д. 91'!$D$9</definedName>
    <definedName name="ВХСАЛЬДО">#REF!</definedName>
    <definedName name="ВХСАЛЬДО3МЕС">#REF!</definedName>
    <definedName name="ДОГОВОР" localSheetId="0">'ул Степана Разина д. 91'!$B$4</definedName>
    <definedName name="ДОГОВОР">#REF!</definedName>
    <definedName name="ДОЛГ" localSheetId="0">'ул Степана Разина д. 91'!$A$9</definedName>
    <definedName name="ДОЛГ">#REF!</definedName>
    <definedName name="ЗАТРАЧЕНОК" localSheetId="0">'ул Степана Разина д. 91'!$D$41</definedName>
    <definedName name="ЗАТРАЧЕНОК">#REF!</definedName>
    <definedName name="ЗАТРАЧЕНОТ" localSheetId="0">'ул Степана Разина д. 91'!$D$40</definedName>
    <definedName name="ЗАТРАЧЕНОТ">#REF!</definedName>
    <definedName name="ЗАТРЕМ" localSheetId="0">'ул Степана Разина д. 91'!$D$56</definedName>
    <definedName name="ЗАТРЕМ">#REF!</definedName>
    <definedName name="ИСХДОЛГ" localSheetId="0">'ул Степана Разина д. 91'!$G$46</definedName>
    <definedName name="ИСХДОЛГ">#REF!</definedName>
    <definedName name="ИСХСАЛЬДО" localSheetId="0">'ул Степана Разина д. 91'!$D$46</definedName>
    <definedName name="ИСХСАЛЬДО">#REF!</definedName>
    <definedName name="ИСХСАЛЬДО3МЕС">#REF!</definedName>
    <definedName name="КАП" localSheetId="0">'ул Степана Разина д. 91'!$C$41</definedName>
    <definedName name="КАП">#REF!</definedName>
    <definedName name="КАПРЕМ">#REF!</definedName>
    <definedName name="КПЕРЕЧИСК" localSheetId="0">'ул Степана Разина д. 91'!$G$41</definedName>
    <definedName name="КПЕРЕЧИСК">#REF!</definedName>
    <definedName name="КПЕРЕЧИСТ" localSheetId="0">'ул Степана Разина д. 91'!$G$40</definedName>
    <definedName name="КПЕРЕЧИСТ">#REF!</definedName>
    <definedName name="НАЧЗАГОД">#REF!</definedName>
    <definedName name="НАЧЗАГОДНЕЖ">#REF!</definedName>
    <definedName name="НАЧРЕМ" localSheetId="0">'ул Степана Разина д. 91'!$D$54</definedName>
    <definedName name="НАЧРЕМ">#REF!</definedName>
    <definedName name="НЕЖНАЧРЕМ" localSheetId="0">'ул Степана Разина д. 91'!$D$55</definedName>
    <definedName name="НЕЖНАЧРЕМ">#REF!</definedName>
    <definedName name="ОПАЛЧЕНОТ" localSheetId="0">'ул Степана Разина д. 91'!$E$40</definedName>
    <definedName name="ОПАЛЧЕНОТ">#REF!</definedName>
    <definedName name="ОПЛАЧЕНОК" localSheetId="0">'ул Степана Разина д. 91'!$E$41</definedName>
    <definedName name="ОПЛАЧЕНОК">#REF!</definedName>
    <definedName name="ОСВОЕНО">#REF!</definedName>
    <definedName name="ОСТ" localSheetId="0">'ул Степана Разина д. 91'!$A$46</definedName>
    <definedName name="ОСТ">#REF!</definedName>
    <definedName name="ПЛОЩАДЬ" localSheetId="0">'ул Степана Разина д. 91'!$B$5</definedName>
    <definedName name="ПЛОЩАДЬ">#REF!</definedName>
    <definedName name="ПЛОЩАДЬДОМА">#REF!</definedName>
    <definedName name="РАЗМЕРПЛАТЫ" localSheetId="0">'ул Степана Разина д. 91'!$C$11</definedName>
    <definedName name="РАЗМЕРПЛАТЫ">#REF!</definedName>
    <definedName name="СНРЕМ" localSheetId="0">'ул Степана Разина д. 91'!#REF!</definedName>
    <definedName name="СНРЕМ">#REF!</definedName>
    <definedName name="ТАРОТОП" localSheetId="0">'ул Степана Разина д. 91'!$C$16</definedName>
    <definedName name="ТАРОТОП">#REF!</definedName>
    <definedName name="ТАРХВС" localSheetId="0">'ул Степана Разина д. 91'!$C$17</definedName>
    <definedName name="ТАРХВС">#REF!</definedName>
    <definedName name="ТБО" localSheetId="0">'ул Степана Разина д. 91'!$C$13</definedName>
    <definedName name="ТБО">#REF!</definedName>
    <definedName name="ТБОНАЧ" localSheetId="0">'ул Степана Разина д. 91'!$D$13</definedName>
    <definedName name="ТБОНАЧ">#REF!</definedName>
    <definedName name="ТБОНЕД" localSheetId="0">'ул Степана Разина д. 91'!$F$13</definedName>
    <definedName name="ТБОНЕД">#REF!</definedName>
    <definedName name="ТБООПЛ" localSheetId="0">'ул Степана Разина д. 91'!$E$13</definedName>
    <definedName name="ТБООПЛ">#REF!</definedName>
    <definedName name="ТБОПОСТ" localSheetId="0">'ул Степана Разина д. 91'!$G$13</definedName>
    <definedName name="ТБОПОСТ">#REF!</definedName>
    <definedName name="ТЕК" localSheetId="0">'ул Степана Разина д. 91'!$C$40</definedName>
    <definedName name="ТЕК">#REF!</definedName>
    <definedName name="ТЕКРЕМ">#REF!</definedName>
  </definedNames>
  <calcPr calcId="144525"/>
</workbook>
</file>

<file path=xl/calcChain.xml><?xml version="1.0" encoding="utf-8"?>
<calcChain xmlns="http://schemas.openxmlformats.org/spreadsheetml/2006/main">
  <c r="G42" i="1" l="1"/>
  <c r="E42" i="1"/>
  <c r="E44" i="1" s="1"/>
  <c r="D42" i="1"/>
  <c r="D44" i="1" s="1"/>
  <c r="F41" i="1"/>
  <c r="F42" i="1" s="1"/>
  <c r="F40" i="1"/>
  <c r="G38" i="1"/>
  <c r="E38" i="1"/>
  <c r="D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F38" i="1" s="1"/>
  <c r="E26" i="1"/>
  <c r="D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G26" i="1" s="1"/>
  <c r="F17" i="1"/>
  <c r="G16" i="1"/>
  <c r="F16" i="1"/>
  <c r="F26" i="1" s="1"/>
  <c r="E14" i="1"/>
  <c r="D14" i="1"/>
  <c r="G13" i="1"/>
  <c r="G14" i="1" s="1"/>
  <c r="F13" i="1"/>
  <c r="F14" i="1" s="1"/>
  <c r="F44" i="1" l="1"/>
  <c r="G44" i="1"/>
</calcChain>
</file>

<file path=xl/sharedStrings.xml><?xml version="1.0" encoding="utf-8"?>
<sst xmlns="http://schemas.openxmlformats.org/spreadsheetml/2006/main" count="67" uniqueCount="63">
  <si>
    <t>Финансовый отчет по расходованию денежных средств управляющей компанией согласно договору управления многоквартирным домом за 2017 год.</t>
  </si>
  <si>
    <t>Адрес дома:</t>
  </si>
  <si>
    <t>ул Степана Разина д. 91</t>
  </si>
  <si>
    <t>Договор управления №:</t>
  </si>
  <si>
    <t xml:space="preserve">№ 148 </t>
  </si>
  <si>
    <t>Площадь дома:</t>
  </si>
  <si>
    <t>1. Расчеты по оплате за жилищные и коммунальные услуги:</t>
  </si>
  <si>
    <t>Долг на 01.01.17. с учетом начисления за декабрь</t>
  </si>
  <si>
    <t>в т.ч. свыше 3-х месяцев</t>
  </si>
  <si>
    <t>Раздел отчета</t>
  </si>
  <si>
    <t>Наименование</t>
  </si>
  <si>
    <t>Размер платы (тариф) на 31.12.17</t>
  </si>
  <si>
    <t>выстав-лено
к оплате</t>
  </si>
  <si>
    <t>оплачено</t>
  </si>
  <si>
    <t>Недоплата
населения</t>
  </si>
  <si>
    <t>К перечислению
поставшику услуг
(подрядчику)</t>
  </si>
  <si>
    <t>Содержание 
и техническое обслуживание</t>
  </si>
  <si>
    <t>Всего</t>
  </si>
  <si>
    <t>Коммунальные услуги</t>
  </si>
  <si>
    <t>Отопление</t>
  </si>
  <si>
    <t>ХВС</t>
  </si>
  <si>
    <t>Водоотведение ХВ</t>
  </si>
  <si>
    <t>Электроэнергия</t>
  </si>
  <si>
    <t>Прочие услуги</t>
  </si>
  <si>
    <t>Вывоз ТБО</t>
  </si>
  <si>
    <t>Домофон</t>
  </si>
  <si>
    <t>Наем</t>
  </si>
  <si>
    <t xml:space="preserve">Всего </t>
  </si>
  <si>
    <t>Для проведения 
ремонтных работ</t>
  </si>
  <si>
    <t>текущий ремонт</t>
  </si>
  <si>
    <t>капитальный ремонт</t>
  </si>
  <si>
    <t xml:space="preserve">Итого за год </t>
  </si>
  <si>
    <t>Долг на 31.12.17. с учетом начисления за декабрь</t>
  </si>
  <si>
    <t>2. Расчет за произведенные ремонтные работы:</t>
  </si>
  <si>
    <t xml:space="preserve">Текущий ремонт </t>
  </si>
  <si>
    <t>Поступило за год :</t>
  </si>
  <si>
    <t>Освоено в текущем году:</t>
  </si>
  <si>
    <t>Ремонт межпанельных швов</t>
  </si>
  <si>
    <t>Ремонт кровли</t>
  </si>
  <si>
    <t>Капитальный ремонт.</t>
  </si>
  <si>
    <t>Накоплено с начала ведения учета</t>
  </si>
  <si>
    <t>Поступило в текущем году от населения</t>
  </si>
  <si>
    <t>Прочие поступления текущего года</t>
  </si>
  <si>
    <t>Потрачено с начала ведения учета</t>
  </si>
  <si>
    <t>В т.ч. освоено в текущем году</t>
  </si>
  <si>
    <t>Виды работ</t>
  </si>
  <si>
    <t>Сумма списания</t>
  </si>
  <si>
    <t>Остаток на 31.12.17</t>
  </si>
  <si>
    <t>Задолженность населения по оплате за ЖКУ на начало и на конец</t>
  </si>
  <si>
    <t xml:space="preserve"> отчетного периода указана с учетом </t>
  </si>
  <si>
    <t>начисления за декабрь месяц</t>
  </si>
  <si>
    <t xml:space="preserve">Размер платы за содержание,техническое обслуживание и текущий </t>
  </si>
  <si>
    <t xml:space="preserve"> ремонт установлен постановлением</t>
  </si>
  <si>
    <t>Городской думы г. Калуги № 113</t>
  </si>
  <si>
    <t xml:space="preserve">Размер платы за коммунальные услуги установлен постановлениями </t>
  </si>
  <si>
    <t xml:space="preserve"> министерства  конкурентной политики</t>
  </si>
  <si>
    <t>и тарифов Калужской области</t>
  </si>
  <si>
    <t xml:space="preserve">Расчеты с поставщиками ЖКУ производятся согласно сумм </t>
  </si>
  <si>
    <t>выставленных к оплате и полученных от населения денежных средств</t>
  </si>
  <si>
    <t>Директор ООО "УК ГУП Калуги"</t>
  </si>
  <si>
    <t>Т.В.Кабанова</t>
  </si>
  <si>
    <t>Экономист</t>
  </si>
  <si>
    <t>Т.В.Гулакова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</si>
</sst>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indexed="23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5" fillId="0" borderId="0" xfId="0" applyNumberFormat="1" applyFont="1" applyAlignment="1"/>
    <xf numFmtId="2" fontId="4" fillId="0" borderId="0" xfId="0" applyNumberFormat="1" applyFont="1" applyAlignment="1"/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Border="1" applyAlignment="1"/>
    <xf numFmtId="2" fontId="4" fillId="2" borderId="1" xfId="0" applyNumberFormat="1" applyFont="1" applyFill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2" fontId="0" fillId="0" borderId="9" xfId="0" applyNumberForma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3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ill="1" applyBorder="1"/>
    <xf numFmtId="2" fontId="9" fillId="2" borderId="1" xfId="0" applyNumberFormat="1" applyFont="1" applyFill="1" applyBorder="1"/>
    <xf numFmtId="2" fontId="8" fillId="2" borderId="1" xfId="0" applyNumberFormat="1" applyFont="1" applyFill="1" applyBorder="1"/>
    <xf numFmtId="2" fontId="8" fillId="0" borderId="1" xfId="0" applyNumberFormat="1" applyFont="1" applyFill="1" applyBorder="1"/>
    <xf numFmtId="2" fontId="8" fillId="0" borderId="13" xfId="0" applyNumberFormat="1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/>
    <xf numFmtId="2" fontId="7" fillId="0" borderId="16" xfId="0" applyNumberFormat="1" applyFont="1" applyFill="1" applyBorder="1"/>
    <xf numFmtId="2" fontId="6" fillId="0" borderId="16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/>
    <xf numFmtId="2" fontId="8" fillId="0" borderId="17" xfId="0" applyNumberFormat="1" applyFont="1" applyFill="1" applyBorder="1"/>
    <xf numFmtId="2" fontId="3" fillId="0" borderId="1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8" xfId="0" applyNumberFormat="1" applyFill="1" applyBorder="1"/>
    <xf numFmtId="2" fontId="9" fillId="2" borderId="18" xfId="0" applyNumberFormat="1" applyFont="1" applyFill="1" applyBorder="1"/>
    <xf numFmtId="2" fontId="8" fillId="2" borderId="18" xfId="0" applyNumberFormat="1" applyFont="1" applyFill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/>
    <xf numFmtId="2" fontId="9" fillId="0" borderId="9" xfId="0" applyNumberFormat="1" applyFont="1" applyFill="1" applyBorder="1"/>
    <xf numFmtId="2" fontId="8" fillId="0" borderId="9" xfId="0" applyNumberFormat="1" applyFont="1" applyFill="1" applyBorder="1"/>
    <xf numFmtId="2" fontId="8" fillId="0" borderId="10" xfId="0" applyNumberFormat="1" applyFont="1" applyFill="1" applyBorder="1"/>
    <xf numFmtId="2" fontId="8" fillId="0" borderId="19" xfId="0" applyNumberFormat="1" applyFont="1" applyFill="1" applyBorder="1" applyAlignment="1"/>
    <xf numFmtId="2" fontId="8" fillId="0" borderId="20" xfId="0" applyNumberFormat="1" applyFont="1" applyFill="1" applyBorder="1" applyAlignment="1"/>
    <xf numFmtId="2" fontId="3" fillId="0" borderId="16" xfId="0" applyNumberFormat="1" applyFont="1" applyFill="1" applyBorder="1" applyAlignment="1">
      <alignment horizontal="left"/>
    </xf>
    <xf numFmtId="2" fontId="0" fillId="0" borderId="9" xfId="0" applyNumberFormat="1" applyFill="1" applyBorder="1"/>
    <xf numFmtId="2" fontId="8" fillId="0" borderId="21" xfId="0" applyNumberFormat="1" applyFont="1" applyFill="1" applyBorder="1"/>
    <xf numFmtId="2" fontId="3" fillId="0" borderId="16" xfId="0" applyNumberFormat="1" applyFont="1" applyBorder="1"/>
    <xf numFmtId="2" fontId="0" fillId="0" borderId="0" xfId="0" applyNumberFormat="1" applyFill="1"/>
    <xf numFmtId="2" fontId="4" fillId="0" borderId="1" xfId="0" applyNumberFormat="1" applyFont="1" applyBorder="1" applyAlignment="1"/>
    <xf numFmtId="2" fontId="10" fillId="0" borderId="0" xfId="0" applyNumberFormat="1" applyFont="1" applyAlignment="1">
      <alignment horizontal="center"/>
    </xf>
    <xf numFmtId="2" fontId="0" fillId="0" borderId="0" xfId="0" applyNumberFormat="1" applyAlignment="1"/>
    <xf numFmtId="2" fontId="11" fillId="0" borderId="0" xfId="0" applyNumberFormat="1" applyFont="1"/>
    <xf numFmtId="2" fontId="0" fillId="0" borderId="0" xfId="0" applyNumberFormat="1" applyBorder="1"/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horizontal="left"/>
    </xf>
    <xf numFmtId="2" fontId="3" fillId="0" borderId="18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wrapText="1"/>
    </xf>
    <xf numFmtId="2" fontId="0" fillId="0" borderId="0" xfId="0" applyNumberFormat="1" applyAlignment="1">
      <alignment wrapText="1"/>
    </xf>
    <xf numFmtId="2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3" fillId="0" borderId="25" xfId="0" applyNumberFormat="1" applyFont="1" applyBorder="1" applyAlignment="1">
      <alignment wrapText="1"/>
    </xf>
    <xf numFmtId="2" fontId="0" fillId="0" borderId="26" xfId="0" applyNumberFormat="1" applyBorder="1" applyAlignment="1">
      <alignment wrapText="1"/>
    </xf>
    <xf numFmtId="2" fontId="3" fillId="0" borderId="27" xfId="0" applyNumberFormat="1" applyFont="1" applyBorder="1" applyAlignment="1">
      <alignment wrapText="1"/>
    </xf>
    <xf numFmtId="2" fontId="0" fillId="0" borderId="28" xfId="0" applyNumberFormat="1" applyBorder="1" applyAlignment="1">
      <alignment wrapText="1"/>
    </xf>
    <xf numFmtId="2" fontId="3" fillId="0" borderId="29" xfId="0" applyNumberFormat="1" applyFont="1" applyBorder="1" applyAlignment="1">
      <alignment wrapText="1"/>
    </xf>
    <xf numFmtId="2" fontId="0" fillId="0" borderId="30" xfId="0" applyNumberFormat="1" applyBorder="1" applyAlignment="1">
      <alignment wrapText="1"/>
    </xf>
    <xf numFmtId="2" fontId="0" fillId="0" borderId="31" xfId="0" applyNumberFormat="1" applyBorder="1" applyAlignment="1">
      <alignment horizontal="center" wrapText="1"/>
    </xf>
    <xf numFmtId="2" fontId="0" fillId="0" borderId="32" xfId="0" applyNumberForma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4;&#1042;&#1067;&#1049;%20&#1043;&#1060;&#1054;%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л Дзержинского д. 92  корп.2"/>
      <sheetName val="ул Тульская д. 42 -9"/>
      <sheetName val="ул Максима Горького д. 51"/>
      <sheetName val="пер Максима Горького д. 2"/>
      <sheetName val="ул Никитина д. 58"/>
      <sheetName val="пер Максима Горьк_ д. 2  корп.1"/>
      <sheetName val="ул Никитина д. 85"/>
      <sheetName val="ул Никитина д. 93"/>
      <sheetName val="ул Никитина д. 93 а"/>
      <sheetName val="пер Пестеля 1-й д. 37"/>
      <sheetName val="пер Пестеля 1-й д. 30"/>
      <sheetName val="пер Пестеля 1-й д. 30  корп.1"/>
      <sheetName val="ул Болдина д. 2"/>
      <sheetName val="ул Спортивная д. 3"/>
      <sheetName val="ул Больничная д. 13"/>
      <sheetName val="ул Больничная д. 15"/>
      <sheetName val="ул Больничная д. 17"/>
      <sheetName val="ул Больничная д. 11"/>
      <sheetName val="ул Никитина д. 85 а"/>
      <sheetName val="ул Максима Горького д. 98"/>
      <sheetName val="ул Никитина д. 83"/>
      <sheetName val="ул Никитина д. 87"/>
      <sheetName val="ул Никитина д. 91"/>
      <sheetName val="ул Никитина д. 95"/>
      <sheetName val="ул Степана Разина д. 65"/>
      <sheetName val="ул Степана Разина д. 67"/>
      <sheetName val="ул Степана Разина д. 69"/>
      <sheetName val="ул Степана Разина д. 71"/>
      <sheetName val="ул Степана Разина д. 73"/>
      <sheetName val="ул Степана Разина д. 75"/>
      <sheetName val="ул Степана Разина д. 77"/>
      <sheetName val="ул Степана Разина д. 79"/>
      <sheetName val="ул Степана Разина д. 81"/>
      <sheetName val="ул Степана Разина д. 83"/>
      <sheetName val="ул Степана Разина д. 85"/>
      <sheetName val="ул Степана Разина д. 87"/>
      <sheetName val="ул Степана Разина д. 89"/>
      <sheetName val="ул Степана Разина д. 91"/>
      <sheetName val="ул Степана Разина д. 93"/>
      <sheetName val="ул Степана Разина д. 95"/>
      <sheetName val="ул Степана Разина д. 95  корп.1"/>
      <sheetName val="ул Степана Разина д. 97"/>
      <sheetName val="ул Степана Разина д. 99"/>
      <sheetName val="ул Максима Горького д. 94"/>
      <sheetName val="ул Максима Горького д. 96"/>
      <sheetName val="пер Пестеля 1-й д. 19"/>
      <sheetName val="ул Фридриха Энгельса д. 113"/>
      <sheetName val="ул Никитина д. 85 корп 2"/>
      <sheetName val="ул Максима Горького д. 100"/>
      <sheetName val="пер Малый д. 2"/>
      <sheetName val="ул Степана Разина д. 95 к.2"/>
      <sheetName val="ул Пестеля д. 62"/>
      <sheetName val="ул Мичурина д. 38"/>
      <sheetName val="ул Максима Горького д. 61"/>
      <sheetName val="ул Фридриха Энгельса д. 110"/>
      <sheetName val="ул Мичурина д. 40"/>
      <sheetName val="ул Степана Разина д. 97  корп.2"/>
      <sheetName val="ул Максима Горького д. 92"/>
      <sheetName val="ул Фридриха Энгельса д. 151"/>
      <sheetName val="ул Никитина д. 81"/>
      <sheetName val="ул Фридриха Энгельса д. 145"/>
      <sheetName val="ул Никитина д. 123"/>
      <sheetName val="ул Пестеля д. 13"/>
      <sheetName val="ул Пестеля д. 15 а"/>
      <sheetName val="ул Тульская д. 84"/>
      <sheetName val="ул Тульская д. 88 -36"/>
      <sheetName val="ул Тульская д. 92"/>
      <sheetName val="пер Пестеля 1-й д. 16"/>
      <sheetName val="пер Пестеля 1-й д. 28"/>
      <sheetName val="ул Пестеля д. 1 -90"/>
      <sheetName val="пер Малый д. 1"/>
      <sheetName val="ул Тульская д. 100"/>
      <sheetName val="ул Белинского д. 3"/>
      <sheetName val="ул Болдина д. 6 а"/>
      <sheetName val="ул Болдина д. 24"/>
      <sheetName val="ул Максима Горького д. 82"/>
      <sheetName val="ул Никитина д. 67"/>
      <sheetName val="ул Пестеля д. 19"/>
      <sheetName val="ул Суворова д. 116"/>
      <sheetName val="ул Мичурина д. 12"/>
      <sheetName val="ул Николо-Козинская д. 55"/>
      <sheetName val="ул Николо-Козинская д. 57"/>
      <sheetName val="ул Никитина д. 47"/>
      <sheetName val="ул Никитина д. 49"/>
      <sheetName val="ул Степана Разина д. 38"/>
      <sheetName val="ул Мичурина д. 10"/>
      <sheetName val="ул Степана Разина д. 40"/>
      <sheetName val="ул Никитина д. 5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/>
  <dimension ref="A1:CS712"/>
  <sheetViews>
    <sheetView tabSelected="1" topLeftCell="A68" workbookViewId="0">
      <selection activeCell="A60" sqref="A60:IV60"/>
    </sheetView>
  </sheetViews>
  <sheetFormatPr defaultRowHeight="12.75" x14ac:dyDescent="0.2"/>
  <cols>
    <col min="1" max="1" width="23.5703125" style="2" customWidth="1"/>
    <col min="2" max="2" width="19.42578125" style="2" customWidth="1"/>
    <col min="3" max="3" width="8.42578125" style="2" customWidth="1"/>
    <col min="4" max="4" width="15" style="2" customWidth="1"/>
    <col min="5" max="5" width="12.7109375" style="2" customWidth="1"/>
    <col min="6" max="6" width="12.85546875" style="2" customWidth="1"/>
    <col min="7" max="7" width="14.42578125" style="2" customWidth="1"/>
    <col min="8" max="16384" width="9.140625" style="2"/>
  </cols>
  <sheetData>
    <row r="1" spans="1:7" ht="55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7" ht="15" x14ac:dyDescent="0.25">
      <c r="A3" s="3" t="s">
        <v>1</v>
      </c>
      <c r="B3" s="4" t="s">
        <v>2</v>
      </c>
      <c r="C3" s="4"/>
      <c r="D3" s="4"/>
    </row>
    <row r="4" spans="1:7" ht="15" x14ac:dyDescent="0.25">
      <c r="A4" s="3" t="s">
        <v>3</v>
      </c>
      <c r="B4" s="4" t="s">
        <v>4</v>
      </c>
      <c r="C4" s="4"/>
      <c r="D4" s="4"/>
    </row>
    <row r="5" spans="1:7" ht="15.75" customHeight="1" x14ac:dyDescent="0.25">
      <c r="A5" s="3" t="s">
        <v>5</v>
      </c>
      <c r="B5" s="4">
        <v>775.49999999999989</v>
      </c>
      <c r="C5" s="4"/>
      <c r="D5" s="4"/>
    </row>
    <row r="7" spans="1:7" ht="15" x14ac:dyDescent="0.25">
      <c r="A7" s="5" t="s">
        <v>6</v>
      </c>
      <c r="B7" s="5"/>
      <c r="C7" s="5"/>
      <c r="D7" s="5"/>
      <c r="E7" s="5"/>
      <c r="F7" s="6"/>
      <c r="G7" s="6"/>
    </row>
    <row r="9" spans="1:7" ht="30" customHeight="1" x14ac:dyDescent="0.25">
      <c r="A9" s="7" t="s">
        <v>7</v>
      </c>
      <c r="B9" s="7"/>
      <c r="C9" s="8"/>
      <c r="D9" s="9">
        <v>119108.57000000004</v>
      </c>
      <c r="E9" s="10" t="s">
        <v>8</v>
      </c>
      <c r="F9" s="11"/>
      <c r="G9" s="9">
        <v>54036.780000000006</v>
      </c>
    </row>
    <row r="10" spans="1:7" ht="13.5" thickBot="1" x14ac:dyDescent="0.25"/>
    <row r="11" spans="1:7" ht="57" thickBot="1" x14ac:dyDescent="0.25">
      <c r="A11" s="12" t="s">
        <v>9</v>
      </c>
      <c r="B11" s="13" t="s">
        <v>10</v>
      </c>
      <c r="C11" s="14" t="s">
        <v>11</v>
      </c>
      <c r="D11" s="13" t="s">
        <v>12</v>
      </c>
      <c r="E11" s="13" t="s">
        <v>13</v>
      </c>
      <c r="F11" s="13" t="s">
        <v>14</v>
      </c>
      <c r="G11" s="15" t="s">
        <v>15</v>
      </c>
    </row>
    <row r="12" spans="1:7" ht="12.75" customHeight="1" x14ac:dyDescent="0.2">
      <c r="A12" s="16" t="s">
        <v>16</v>
      </c>
      <c r="B12" s="17"/>
      <c r="C12" s="18"/>
      <c r="D12" s="19"/>
      <c r="E12" s="19"/>
      <c r="F12" s="19"/>
      <c r="G12" s="20"/>
    </row>
    <row r="13" spans="1:7" x14ac:dyDescent="0.2">
      <c r="A13" s="21"/>
      <c r="B13" s="22"/>
      <c r="C13" s="23">
        <v>37.949999999999996</v>
      </c>
      <c r="D13" s="24">
        <v>78572.700000000012</v>
      </c>
      <c r="E13" s="24">
        <v>75073.009999999937</v>
      </c>
      <c r="F13" s="25">
        <f>ТБОНАЧ-ТБООПЛ</f>
        <v>3499.6900000000751</v>
      </c>
      <c r="G13" s="26">
        <f>ТБООПЛ</f>
        <v>75073.009999999937</v>
      </c>
    </row>
    <row r="14" spans="1:7" ht="13.5" thickBot="1" x14ac:dyDescent="0.25">
      <c r="A14" s="27"/>
      <c r="B14" s="28" t="s">
        <v>17</v>
      </c>
      <c r="C14" s="29"/>
      <c r="D14" s="30">
        <f>D13</f>
        <v>78572.700000000012</v>
      </c>
      <c r="E14" s="30">
        <f>E13</f>
        <v>75073.009999999937</v>
      </c>
      <c r="F14" s="30">
        <f>F13</f>
        <v>3499.6900000000751</v>
      </c>
      <c r="G14" s="30">
        <f>SUM(ТБОПОСТ)</f>
        <v>75073.009999999937</v>
      </c>
    </row>
    <row r="15" spans="1:7" x14ac:dyDescent="0.2">
      <c r="A15" s="31" t="s">
        <v>18</v>
      </c>
      <c r="B15" s="18"/>
      <c r="C15" s="32"/>
      <c r="D15" s="19"/>
      <c r="E15" s="19"/>
      <c r="F15" s="33"/>
      <c r="G15" s="20"/>
    </row>
    <row r="16" spans="1:7" x14ac:dyDescent="0.2">
      <c r="A16" s="34"/>
      <c r="B16" s="35" t="s">
        <v>19</v>
      </c>
      <c r="C16" s="23">
        <v>1837.17</v>
      </c>
      <c r="D16" s="24">
        <v>255154.20000000004</v>
      </c>
      <c r="E16" s="24">
        <v>238144.29000000004</v>
      </c>
      <c r="F16" s="25">
        <f t="shared" ref="F16:F25" si="0">D16-E16</f>
        <v>17009.910000000003</v>
      </c>
      <c r="G16" s="26">
        <f t="shared" ref="G16:G25" si="1">E16</f>
        <v>238144.29000000004</v>
      </c>
    </row>
    <row r="17" spans="1:7" x14ac:dyDescent="0.2">
      <c r="A17" s="34"/>
      <c r="B17" s="35" t="s">
        <v>20</v>
      </c>
      <c r="C17" s="23">
        <v>25.95</v>
      </c>
      <c r="D17" s="24">
        <v>51776.99</v>
      </c>
      <c r="E17" s="24">
        <v>45993.770000000004</v>
      </c>
      <c r="F17" s="25">
        <f t="shared" si="0"/>
        <v>5783.2199999999939</v>
      </c>
      <c r="G17" s="26">
        <f t="shared" si="1"/>
        <v>45993.770000000004</v>
      </c>
    </row>
    <row r="18" spans="1:7" x14ac:dyDescent="0.2">
      <c r="A18" s="34"/>
      <c r="B18" s="35" t="s">
        <v>21</v>
      </c>
      <c r="C18" s="23">
        <v>17.79</v>
      </c>
      <c r="D18" s="24">
        <v>35494.129999999997</v>
      </c>
      <c r="E18" s="24">
        <v>31475.65</v>
      </c>
      <c r="F18" s="25">
        <f t="shared" si="0"/>
        <v>4018.4799999999959</v>
      </c>
      <c r="G18" s="26">
        <f t="shared" si="1"/>
        <v>31475.65</v>
      </c>
    </row>
    <row r="19" spans="1:7" x14ac:dyDescent="0.2">
      <c r="A19" s="34"/>
      <c r="B19" s="35" t="s">
        <v>22</v>
      </c>
      <c r="C19" s="23">
        <v>4.2300000000000004</v>
      </c>
      <c r="D19" s="24">
        <v>34771.630000000005</v>
      </c>
      <c r="E19" s="24">
        <v>40368.960000000006</v>
      </c>
      <c r="F19" s="25">
        <f t="shared" si="0"/>
        <v>-5597.3300000000017</v>
      </c>
      <c r="G19" s="26">
        <f t="shared" si="1"/>
        <v>40368.960000000006</v>
      </c>
    </row>
    <row r="20" spans="1:7" x14ac:dyDescent="0.2">
      <c r="A20" s="34"/>
      <c r="B20" s="35"/>
      <c r="C20" s="23"/>
      <c r="D20" s="24"/>
      <c r="E20" s="24"/>
      <c r="F20" s="25">
        <f t="shared" si="0"/>
        <v>0</v>
      </c>
      <c r="G20" s="26">
        <f t="shared" si="1"/>
        <v>0</v>
      </c>
    </row>
    <row r="21" spans="1:7" x14ac:dyDescent="0.2">
      <c r="A21" s="34"/>
      <c r="B21" s="35"/>
      <c r="C21" s="23"/>
      <c r="D21" s="24"/>
      <c r="E21" s="24"/>
      <c r="F21" s="25">
        <f t="shared" si="0"/>
        <v>0</v>
      </c>
      <c r="G21" s="26">
        <f t="shared" si="1"/>
        <v>0</v>
      </c>
    </row>
    <row r="22" spans="1:7" x14ac:dyDescent="0.2">
      <c r="A22" s="34"/>
      <c r="B22" s="36"/>
      <c r="C22" s="37"/>
      <c r="D22" s="38"/>
      <c r="E22" s="38"/>
      <c r="F22" s="25">
        <f t="shared" si="0"/>
        <v>0</v>
      </c>
      <c r="G22" s="26">
        <f t="shared" si="1"/>
        <v>0</v>
      </c>
    </row>
    <row r="23" spans="1:7" x14ac:dyDescent="0.2">
      <c r="A23" s="34"/>
      <c r="B23" s="36"/>
      <c r="C23" s="37"/>
      <c r="D23" s="38"/>
      <c r="E23" s="38"/>
      <c r="F23" s="25">
        <f t="shared" si="0"/>
        <v>0</v>
      </c>
      <c r="G23" s="26">
        <f t="shared" si="1"/>
        <v>0</v>
      </c>
    </row>
    <row r="24" spans="1:7" x14ac:dyDescent="0.2">
      <c r="A24" s="34"/>
      <c r="B24" s="36"/>
      <c r="C24" s="37"/>
      <c r="D24" s="38"/>
      <c r="E24" s="38"/>
      <c r="F24" s="25">
        <f t="shared" si="0"/>
        <v>0</v>
      </c>
      <c r="G24" s="26">
        <f t="shared" si="1"/>
        <v>0</v>
      </c>
    </row>
    <row r="25" spans="1:7" x14ac:dyDescent="0.2">
      <c r="A25" s="34"/>
      <c r="B25" s="36"/>
      <c r="C25" s="37"/>
      <c r="D25" s="38"/>
      <c r="E25" s="38"/>
      <c r="F25" s="25">
        <f t="shared" si="0"/>
        <v>0</v>
      </c>
      <c r="G25" s="26">
        <f t="shared" si="1"/>
        <v>0</v>
      </c>
    </row>
    <row r="26" spans="1:7" ht="13.5" thickBot="1" x14ac:dyDescent="0.25">
      <c r="A26" s="39"/>
      <c r="B26" s="40" t="s">
        <v>17</v>
      </c>
      <c r="C26" s="29"/>
      <c r="D26" s="30">
        <f>SUM(D16:D25)</f>
        <v>377196.95000000007</v>
      </c>
      <c r="E26" s="30">
        <f>SUM(E16:E25)</f>
        <v>355982.6700000001</v>
      </c>
      <c r="F26" s="30">
        <f>SUM(F16:F25)</f>
        <v>21214.279999999992</v>
      </c>
      <c r="G26" s="30">
        <f>SUM(G16:G25)</f>
        <v>355982.6700000001</v>
      </c>
    </row>
    <row r="27" spans="1:7" x14ac:dyDescent="0.2">
      <c r="A27" s="31" t="s">
        <v>23</v>
      </c>
      <c r="B27" s="18"/>
      <c r="C27" s="41"/>
      <c r="D27" s="42"/>
      <c r="E27" s="42"/>
      <c r="F27" s="42"/>
      <c r="G27" s="43"/>
    </row>
    <row r="28" spans="1:7" x14ac:dyDescent="0.2">
      <c r="A28" s="34"/>
      <c r="B28" s="35" t="s">
        <v>24</v>
      </c>
      <c r="C28" s="23">
        <v>4.5999999999999996</v>
      </c>
      <c r="D28" s="24">
        <v>31500.629999999997</v>
      </c>
      <c r="E28" s="24">
        <v>28417.419999999995</v>
      </c>
      <c r="F28" s="25">
        <f>D28-E28</f>
        <v>3083.2100000000028</v>
      </c>
      <c r="G28" s="26">
        <f t="shared" ref="G28:G37" si="2">E28</f>
        <v>28417.419999999995</v>
      </c>
    </row>
    <row r="29" spans="1:7" x14ac:dyDescent="0.2">
      <c r="A29" s="34"/>
      <c r="B29" s="35" t="s">
        <v>25</v>
      </c>
      <c r="C29" s="23">
        <v>0</v>
      </c>
      <c r="D29" s="24">
        <v>7385</v>
      </c>
      <c r="E29" s="24">
        <v>7178.1599999999989</v>
      </c>
      <c r="F29" s="25">
        <f>D29-E29</f>
        <v>206.84000000000106</v>
      </c>
      <c r="G29" s="26">
        <f t="shared" si="2"/>
        <v>7178.1599999999989</v>
      </c>
    </row>
    <row r="30" spans="1:7" x14ac:dyDescent="0.2">
      <c r="A30" s="34"/>
      <c r="B30" s="35" t="s">
        <v>26</v>
      </c>
      <c r="C30" s="23">
        <v>7.14</v>
      </c>
      <c r="D30" s="24">
        <v>-5242.2</v>
      </c>
      <c r="E30" s="24">
        <v>-4886.6499999999996</v>
      </c>
      <c r="F30" s="25">
        <f t="shared" ref="F30:F37" si="3">D30-E30</f>
        <v>-355.55000000000018</v>
      </c>
      <c r="G30" s="26">
        <f t="shared" si="2"/>
        <v>-4886.6499999999996</v>
      </c>
    </row>
    <row r="31" spans="1:7" x14ac:dyDescent="0.2">
      <c r="A31" s="34"/>
      <c r="B31" s="35"/>
      <c r="C31" s="23"/>
      <c r="D31" s="24"/>
      <c r="E31" s="24"/>
      <c r="F31" s="25">
        <f t="shared" si="3"/>
        <v>0</v>
      </c>
      <c r="G31" s="26">
        <f t="shared" si="2"/>
        <v>0</v>
      </c>
    </row>
    <row r="32" spans="1:7" x14ac:dyDescent="0.2">
      <c r="A32" s="34"/>
      <c r="B32" s="35"/>
      <c r="C32" s="23"/>
      <c r="D32" s="24"/>
      <c r="E32" s="24"/>
      <c r="F32" s="25">
        <f t="shared" si="3"/>
        <v>0</v>
      </c>
      <c r="G32" s="26">
        <f t="shared" si="2"/>
        <v>0</v>
      </c>
    </row>
    <row r="33" spans="1:7" x14ac:dyDescent="0.2">
      <c r="A33" s="34"/>
      <c r="B33" s="35"/>
      <c r="C33" s="23"/>
      <c r="D33" s="24"/>
      <c r="E33" s="24"/>
      <c r="F33" s="25">
        <f t="shared" si="3"/>
        <v>0</v>
      </c>
      <c r="G33" s="26">
        <f t="shared" si="2"/>
        <v>0</v>
      </c>
    </row>
    <row r="34" spans="1:7" x14ac:dyDescent="0.2">
      <c r="A34" s="34"/>
      <c r="B34" s="35"/>
      <c r="C34" s="23"/>
      <c r="D34" s="24"/>
      <c r="E34" s="24"/>
      <c r="F34" s="25">
        <f t="shared" si="3"/>
        <v>0</v>
      </c>
      <c r="G34" s="26">
        <f t="shared" si="2"/>
        <v>0</v>
      </c>
    </row>
    <row r="35" spans="1:7" x14ac:dyDescent="0.2">
      <c r="A35" s="34"/>
      <c r="B35" s="35"/>
      <c r="C35" s="23"/>
      <c r="D35" s="24"/>
      <c r="E35" s="24"/>
      <c r="F35" s="25">
        <f t="shared" si="3"/>
        <v>0</v>
      </c>
      <c r="G35" s="26">
        <f t="shared" si="2"/>
        <v>0</v>
      </c>
    </row>
    <row r="36" spans="1:7" x14ac:dyDescent="0.2">
      <c r="A36" s="34"/>
      <c r="B36" s="35"/>
      <c r="C36" s="23"/>
      <c r="D36" s="24"/>
      <c r="E36" s="24"/>
      <c r="F36" s="25">
        <f t="shared" si="3"/>
        <v>0</v>
      </c>
      <c r="G36" s="26">
        <f t="shared" si="2"/>
        <v>0</v>
      </c>
    </row>
    <row r="37" spans="1:7" x14ac:dyDescent="0.2">
      <c r="A37" s="34"/>
      <c r="B37" s="35"/>
      <c r="C37" s="23"/>
      <c r="D37" s="24"/>
      <c r="E37" s="24"/>
      <c r="F37" s="25">
        <f t="shared" si="3"/>
        <v>0</v>
      </c>
      <c r="G37" s="26">
        <f t="shared" si="2"/>
        <v>0</v>
      </c>
    </row>
    <row r="38" spans="1:7" ht="13.5" thickBot="1" x14ac:dyDescent="0.25">
      <c r="A38" s="39"/>
      <c r="B38" s="40" t="s">
        <v>27</v>
      </c>
      <c r="C38" s="29"/>
      <c r="D38" s="30">
        <f>SUM(D28:D37)</f>
        <v>33643.43</v>
      </c>
      <c r="E38" s="30">
        <f>SUM(E28:E37)</f>
        <v>30708.929999999993</v>
      </c>
      <c r="F38" s="30">
        <f>SUM(F28:F37)</f>
        <v>2934.5000000000036</v>
      </c>
      <c r="G38" s="30">
        <f>SUM(G28:G37)</f>
        <v>30708.929999999993</v>
      </c>
    </row>
    <row r="39" spans="1:7" ht="12.75" customHeight="1" x14ac:dyDescent="0.2">
      <c r="A39" s="16" t="s">
        <v>28</v>
      </c>
      <c r="B39" s="18"/>
      <c r="C39" s="41"/>
      <c r="D39" s="42"/>
      <c r="E39" s="42"/>
      <c r="F39" s="42"/>
      <c r="G39" s="44"/>
    </row>
    <row r="40" spans="1:7" x14ac:dyDescent="0.2">
      <c r="A40" s="21"/>
      <c r="B40" s="35" t="s">
        <v>29</v>
      </c>
      <c r="C40" s="23">
        <v>19.71</v>
      </c>
      <c r="D40" s="24">
        <v>78091.540000000037</v>
      </c>
      <c r="E40" s="24">
        <v>59651.61</v>
      </c>
      <c r="F40" s="25">
        <f>ЗАТРАЧЕНОТ-ОПАЛЧЕНОТ</f>
        <v>18439.930000000037</v>
      </c>
      <c r="G40" s="45">
        <v>75268.33</v>
      </c>
    </row>
    <row r="41" spans="1:7" x14ac:dyDescent="0.2">
      <c r="A41" s="21"/>
      <c r="B41" s="35" t="s">
        <v>30</v>
      </c>
      <c r="C41" s="23"/>
      <c r="D41" s="24"/>
      <c r="E41" s="24"/>
      <c r="F41" s="25">
        <f>ЗАТРАЧЕНОК-ОПЛАЧЕНОК</f>
        <v>0</v>
      </c>
      <c r="G41" s="45">
        <v>0</v>
      </c>
    </row>
    <row r="42" spans="1:7" ht="13.5" thickBot="1" x14ac:dyDescent="0.25">
      <c r="A42" s="27"/>
      <c r="B42" s="46" t="s">
        <v>27</v>
      </c>
      <c r="C42" s="40"/>
      <c r="D42" s="30">
        <f>SUM(D40:D41)</f>
        <v>78091.540000000037</v>
      </c>
      <c r="E42" s="30">
        <f>E41+E40</f>
        <v>59651.61</v>
      </c>
      <c r="F42" s="30">
        <f>F41+F40</f>
        <v>18439.930000000037</v>
      </c>
      <c r="G42" s="30">
        <f>КПЕРЕЧИСТ+КПЕРЕЧИСК</f>
        <v>75268.33</v>
      </c>
    </row>
    <row r="43" spans="1:7" x14ac:dyDescent="0.2">
      <c r="A43" s="31" t="s">
        <v>31</v>
      </c>
      <c r="B43" s="18"/>
      <c r="C43" s="47"/>
      <c r="D43" s="42"/>
      <c r="E43" s="42"/>
      <c r="F43" s="42"/>
      <c r="G43" s="48"/>
    </row>
    <row r="44" spans="1:7" ht="13.5" thickBot="1" x14ac:dyDescent="0.25">
      <c r="A44" s="39"/>
      <c r="B44" s="49"/>
      <c r="C44" s="40"/>
      <c r="D44" s="30">
        <f>D42+D38+D26+D14</f>
        <v>567504.62000000011</v>
      </c>
      <c r="E44" s="30">
        <f>E42+E38+E26+E14</f>
        <v>521416.22000000003</v>
      </c>
      <c r="F44" s="30">
        <f>F42+F38+F26+F14</f>
        <v>46088.400000000111</v>
      </c>
      <c r="G44" s="30">
        <f>G42+G38+G26+G14</f>
        <v>537032.94000000006</v>
      </c>
    </row>
    <row r="45" spans="1:7" x14ac:dyDescent="0.2">
      <c r="C45" s="50"/>
      <c r="D45" s="50"/>
      <c r="E45" s="50"/>
      <c r="F45" s="50"/>
      <c r="G45" s="50"/>
    </row>
    <row r="46" spans="1:7" ht="27" customHeight="1" x14ac:dyDescent="0.25">
      <c r="A46" s="7" t="s">
        <v>32</v>
      </c>
      <c r="B46" s="7"/>
      <c r="C46" s="8"/>
      <c r="D46" s="51">
        <v>165196.96999999994</v>
      </c>
      <c r="E46" s="10" t="s">
        <v>8</v>
      </c>
      <c r="F46" s="11"/>
      <c r="G46" s="9">
        <v>77123.22000000003</v>
      </c>
    </row>
    <row r="50" spans="1:7" ht="15" x14ac:dyDescent="0.25">
      <c r="A50" s="5" t="s">
        <v>33</v>
      </c>
      <c r="B50" s="5"/>
      <c r="C50" s="5"/>
      <c r="D50" s="6"/>
      <c r="E50" s="52"/>
      <c r="F50" s="52"/>
    </row>
    <row r="52" spans="1:7" x14ac:dyDescent="0.2">
      <c r="A52" s="3" t="s">
        <v>34</v>
      </c>
      <c r="C52" s="53"/>
      <c r="D52" s="53"/>
      <c r="E52" s="53"/>
    </row>
    <row r="54" spans="1:7" x14ac:dyDescent="0.2">
      <c r="A54" s="54" t="s">
        <v>35</v>
      </c>
      <c r="B54" s="55"/>
      <c r="D54" s="56">
        <v>59651.610000000022</v>
      </c>
      <c r="E54" s="56"/>
    </row>
    <row r="55" spans="1:7" x14ac:dyDescent="0.2">
      <c r="B55" s="55"/>
      <c r="D55" s="57">
        <v>0</v>
      </c>
      <c r="E55" s="57"/>
    </row>
    <row r="56" spans="1:7" x14ac:dyDescent="0.2">
      <c r="A56" s="58" t="s">
        <v>36</v>
      </c>
      <c r="B56" s="58"/>
      <c r="D56" s="59">
        <v>75268.33</v>
      </c>
      <c r="E56" s="59"/>
    </row>
    <row r="57" spans="1:7" x14ac:dyDescent="0.2">
      <c r="A57" s="60" t="s">
        <v>37</v>
      </c>
      <c r="B57" s="60"/>
      <c r="C57" s="60"/>
      <c r="D57" s="60"/>
      <c r="E57" s="60"/>
      <c r="F57" s="60">
        <v>19355.32</v>
      </c>
      <c r="G57" s="60"/>
    </row>
    <row r="58" spans="1:7" s="62" customFormat="1" x14ac:dyDescent="0.2">
      <c r="A58" s="61" t="s">
        <v>38</v>
      </c>
      <c r="B58" s="61"/>
      <c r="C58" s="61"/>
      <c r="D58" s="61"/>
      <c r="E58" s="61"/>
      <c r="F58" s="61">
        <v>13886.01</v>
      </c>
      <c r="G58" s="61"/>
    </row>
    <row r="59" spans="1:7" s="62" customFormat="1" x14ac:dyDescent="0.2">
      <c r="A59" s="61" t="s">
        <v>37</v>
      </c>
      <c r="B59" s="61"/>
      <c r="C59" s="61"/>
      <c r="D59" s="61"/>
      <c r="E59" s="61"/>
      <c r="F59" s="61">
        <v>42027</v>
      </c>
      <c r="G59" s="61"/>
    </row>
    <row r="60" spans="1:7" s="62" customFormat="1" x14ac:dyDescent="0.2"/>
    <row r="61" spans="1:7" s="62" customFormat="1" x14ac:dyDescent="0.2">
      <c r="A61" s="63" t="s">
        <v>39</v>
      </c>
    </row>
    <row r="62" spans="1:7" s="62" customFormat="1" x14ac:dyDescent="0.2"/>
    <row r="63" spans="1:7" s="62" customFormat="1" x14ac:dyDescent="0.2">
      <c r="A63" s="64" t="s">
        <v>40</v>
      </c>
      <c r="B63" s="64"/>
      <c r="D63" s="65">
        <v>25169.160000000003</v>
      </c>
      <c r="E63" s="66"/>
    </row>
    <row r="64" spans="1:7" s="62" customFormat="1" x14ac:dyDescent="0.2">
      <c r="A64" s="64" t="s">
        <v>41</v>
      </c>
      <c r="B64" s="64"/>
      <c r="D64" s="67">
        <v>0</v>
      </c>
      <c r="E64" s="68"/>
    </row>
    <row r="65" spans="1:97" s="62" customFormat="1" x14ac:dyDescent="0.2">
      <c r="A65" s="64" t="s">
        <v>42</v>
      </c>
      <c r="B65" s="64"/>
      <c r="D65" s="67">
        <v>0</v>
      </c>
      <c r="E65" s="68"/>
    </row>
    <row r="66" spans="1:97" s="62" customFormat="1" x14ac:dyDescent="0.2">
      <c r="A66" s="64" t="s">
        <v>43</v>
      </c>
      <c r="B66" s="64"/>
      <c r="D66" s="67">
        <v>36612</v>
      </c>
      <c r="E66" s="68"/>
    </row>
    <row r="67" spans="1:97" s="62" customFormat="1" x14ac:dyDescent="0.2">
      <c r="A67" s="64" t="s">
        <v>44</v>
      </c>
      <c r="B67" s="64"/>
      <c r="D67" s="69">
        <v>0</v>
      </c>
      <c r="E67" s="70"/>
    </row>
    <row r="68" spans="1:97" s="62" customFormat="1" x14ac:dyDescent="0.2">
      <c r="A68" s="71" t="s">
        <v>45</v>
      </c>
      <c r="B68" s="71"/>
      <c r="C68" s="71"/>
      <c r="D68" s="71"/>
      <c r="E68" s="71"/>
      <c r="F68" s="71" t="s">
        <v>46</v>
      </c>
      <c r="G68" s="71"/>
    </row>
    <row r="69" spans="1:97" s="62" customFormat="1" x14ac:dyDescent="0.2">
      <c r="A69" s="72" t="s">
        <v>47</v>
      </c>
      <c r="B69" s="72"/>
      <c r="D69" s="73">
        <v>25169.160000000003</v>
      </c>
      <c r="E69" s="74"/>
    </row>
    <row r="70" spans="1:97" s="62" customFormat="1" x14ac:dyDescent="0.2"/>
    <row r="71" spans="1:97" s="62" customFormat="1" x14ac:dyDescent="0.2"/>
    <row r="72" spans="1:97" s="62" customFormat="1" x14ac:dyDescent="0.2"/>
    <row r="73" spans="1:97" s="62" customFormat="1" x14ac:dyDescent="0.2"/>
    <row r="74" spans="1:97" s="62" customFormat="1" x14ac:dyDescent="0.2">
      <c r="A74" s="75" t="s">
        <v>48</v>
      </c>
      <c r="B74" s="75"/>
      <c r="C74" s="75"/>
      <c r="D74" s="75"/>
      <c r="E74" s="75"/>
      <c r="F74" s="75"/>
      <c r="G74" s="75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</row>
    <row r="75" spans="1:97" s="62" customFormat="1" x14ac:dyDescent="0.2">
      <c r="A75" s="75" t="s">
        <v>49</v>
      </c>
      <c r="B75" s="75"/>
      <c r="C75" s="75"/>
      <c r="D75" s="75"/>
      <c r="E75" s="75"/>
      <c r="F75" s="75"/>
      <c r="G75" s="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</row>
    <row r="76" spans="1:97" s="62" customFormat="1" x14ac:dyDescent="0.2">
      <c r="A76" s="75" t="s">
        <v>50</v>
      </c>
      <c r="B76" s="75"/>
      <c r="C76" s="75"/>
      <c r="D76" s="75"/>
      <c r="E76" s="75"/>
      <c r="F76" s="75"/>
      <c r="G76" s="75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</row>
    <row r="77" spans="1:97" s="62" customFormat="1" x14ac:dyDescent="0.2">
      <c r="A77" s="76"/>
      <c r="B77" s="76"/>
      <c r="C77" s="76"/>
      <c r="D77" s="76"/>
      <c r="E77" s="76"/>
      <c r="F77" s="76"/>
      <c r="G77" s="76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</row>
    <row r="78" spans="1:97" s="62" customFormat="1" x14ac:dyDescent="0.2">
      <c r="A78" s="75" t="s">
        <v>51</v>
      </c>
      <c r="B78" s="75"/>
      <c r="C78" s="75"/>
      <c r="D78" s="75"/>
      <c r="E78" s="75"/>
      <c r="F78" s="75"/>
      <c r="G78" s="75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:97" s="62" customFormat="1" x14ac:dyDescent="0.2">
      <c r="A79" s="75" t="s">
        <v>52</v>
      </c>
      <c r="B79" s="75"/>
      <c r="C79" s="75"/>
      <c r="D79" s="75"/>
      <c r="E79" s="75"/>
      <c r="F79" s="75"/>
      <c r="G79" s="75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s="62" customFormat="1" x14ac:dyDescent="0.2">
      <c r="A80" s="75" t="s">
        <v>53</v>
      </c>
      <c r="B80" s="75"/>
      <c r="C80" s="75"/>
      <c r="D80" s="75"/>
      <c r="E80" s="75"/>
      <c r="F80" s="75"/>
      <c r="G80" s="75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s="62" customFormat="1" x14ac:dyDescent="0.2">
      <c r="A81" s="76"/>
      <c r="B81" s="76"/>
      <c r="C81" s="76"/>
      <c r="D81" s="76"/>
      <c r="E81" s="76"/>
      <c r="F81" s="76"/>
      <c r="G81" s="76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s="62" customFormat="1" x14ac:dyDescent="0.2">
      <c r="A82" s="75" t="s">
        <v>54</v>
      </c>
      <c r="B82" s="75"/>
      <c r="C82" s="75"/>
      <c r="D82" s="75"/>
      <c r="E82" s="75"/>
      <c r="F82" s="75"/>
      <c r="G82" s="75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s="62" customFormat="1" x14ac:dyDescent="0.2">
      <c r="A83" s="75" t="s">
        <v>55</v>
      </c>
      <c r="B83" s="75"/>
      <c r="C83" s="75"/>
      <c r="D83" s="75"/>
      <c r="E83" s="75"/>
      <c r="F83" s="75"/>
      <c r="G83" s="75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s="62" customFormat="1" x14ac:dyDescent="0.2">
      <c r="A84" s="75" t="s">
        <v>56</v>
      </c>
      <c r="B84" s="75"/>
      <c r="C84" s="75"/>
      <c r="D84" s="75"/>
      <c r="E84" s="75"/>
      <c r="F84" s="75"/>
      <c r="G84" s="75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s="62" customFormat="1" x14ac:dyDescent="0.2">
      <c r="A85" s="76"/>
      <c r="B85" s="76"/>
      <c r="C85" s="76"/>
      <c r="D85" s="76"/>
      <c r="E85" s="76"/>
      <c r="F85" s="76"/>
      <c r="G85" s="76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s="62" customFormat="1" x14ac:dyDescent="0.2">
      <c r="A86" s="75" t="s">
        <v>57</v>
      </c>
      <c r="B86" s="75"/>
      <c r="C86" s="75"/>
      <c r="D86" s="75"/>
      <c r="E86" s="75"/>
      <c r="F86" s="75"/>
      <c r="G86" s="75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s="62" customFormat="1" x14ac:dyDescent="0.2">
      <c r="A87" s="75" t="s">
        <v>58</v>
      </c>
      <c r="B87" s="75"/>
      <c r="C87" s="75"/>
      <c r="D87" s="75"/>
      <c r="E87" s="75"/>
      <c r="F87" s="75"/>
      <c r="G87" s="75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s="62" customForma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s="62" customForma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s="62" customFormat="1" ht="15" x14ac:dyDescent="0.25">
      <c r="A90" s="77" t="s">
        <v>59</v>
      </c>
      <c r="B90" s="77"/>
      <c r="C90" s="77"/>
      <c r="D90" s="77"/>
      <c r="E90" s="77"/>
      <c r="F90" s="78" t="s">
        <v>60</v>
      </c>
      <c r="G90" s="78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s="62" customFormat="1" ht="15" x14ac:dyDescent="0.25">
      <c r="A91" s="77"/>
      <c r="B91" s="77"/>
      <c r="C91" s="77"/>
      <c r="D91" s="77"/>
      <c r="E91" s="77"/>
      <c r="F91" s="79"/>
      <c r="G91" s="79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s="62" customFormat="1" ht="15" x14ac:dyDescent="0.25">
      <c r="A92" s="77"/>
      <c r="B92" s="77"/>
      <c r="C92" s="77"/>
      <c r="D92" s="77"/>
      <c r="E92" s="77"/>
      <c r="F92" s="78"/>
      <c r="G92" s="78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s="62" customFormat="1" ht="15" x14ac:dyDescent="0.25">
      <c r="A93" s="77" t="s">
        <v>61</v>
      </c>
      <c r="B93" s="77"/>
      <c r="C93" s="77"/>
      <c r="D93" s="77"/>
      <c r="E93" s="77"/>
      <c r="F93" s="78" t="s">
        <v>62</v>
      </c>
      <c r="G93" s="78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s="62" customForma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s="62" customForma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s="62" customForma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s="62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s="62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s="62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s="62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s="62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s="62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s="62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s="62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s="62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s="62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s="62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s="62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s="62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s="62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s="62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s="62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s="62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s="62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s="62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s="62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s="62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s="62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s="62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s="62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s="62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s="62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s="62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s="62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s="62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s="62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s="62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s="62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s="62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s="62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s="62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s="62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s="62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s="62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s="62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s="62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s="62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s="62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s="62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s="62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s="62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s="62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s="62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s="62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s="62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s="62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s="62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s="62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s="62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s="62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s="62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s="62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s="62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s="62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s="62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s="62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s="62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s="62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s="62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s="62" customForma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s="62" customForma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s="62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s="62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s="62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s="62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s="62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s="62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s="62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s="62" customForma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</row>
    <row r="170" spans="1:97" s="62" customForma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</row>
    <row r="171" spans="1:97" s="62" customFormat="1" x14ac:dyDescent="0.2"/>
    <row r="172" spans="1:97" s="62" customFormat="1" x14ac:dyDescent="0.2"/>
    <row r="173" spans="1:97" s="62" customFormat="1" x14ac:dyDescent="0.2"/>
    <row r="174" spans="1:97" s="62" customFormat="1" x14ac:dyDescent="0.2"/>
    <row r="175" spans="1:97" s="62" customFormat="1" x14ac:dyDescent="0.2"/>
    <row r="176" spans="1:97" s="62" customFormat="1" x14ac:dyDescent="0.2"/>
    <row r="177" s="62" customFormat="1" x14ac:dyDescent="0.2"/>
    <row r="178" s="62" customFormat="1" x14ac:dyDescent="0.2"/>
    <row r="179" s="62" customFormat="1" x14ac:dyDescent="0.2"/>
    <row r="180" s="62" customFormat="1" x14ac:dyDescent="0.2"/>
    <row r="181" s="62" customFormat="1" x14ac:dyDescent="0.2"/>
    <row r="182" s="62" customFormat="1" x14ac:dyDescent="0.2"/>
    <row r="183" s="62" customFormat="1" x14ac:dyDescent="0.2"/>
    <row r="184" s="62" customFormat="1" x14ac:dyDescent="0.2"/>
    <row r="185" s="62" customFormat="1" x14ac:dyDescent="0.2"/>
    <row r="186" s="62" customFormat="1" x14ac:dyDescent="0.2"/>
    <row r="187" s="62" customFormat="1" x14ac:dyDescent="0.2"/>
    <row r="188" s="62" customFormat="1" x14ac:dyDescent="0.2"/>
    <row r="189" s="62" customFormat="1" x14ac:dyDescent="0.2"/>
    <row r="190" s="62" customFormat="1" x14ac:dyDescent="0.2"/>
    <row r="191" s="62" customFormat="1" x14ac:dyDescent="0.2"/>
    <row r="192" s="62" customFormat="1" x14ac:dyDescent="0.2"/>
    <row r="193" s="62" customFormat="1" x14ac:dyDescent="0.2"/>
    <row r="194" s="62" customFormat="1" x14ac:dyDescent="0.2"/>
    <row r="195" s="62" customFormat="1" x14ac:dyDescent="0.2"/>
    <row r="196" s="62" customFormat="1" x14ac:dyDescent="0.2"/>
    <row r="197" s="62" customFormat="1" x14ac:dyDescent="0.2"/>
    <row r="198" s="62" customFormat="1" x14ac:dyDescent="0.2"/>
    <row r="199" s="62" customFormat="1" x14ac:dyDescent="0.2"/>
    <row r="200" s="62" customFormat="1" x14ac:dyDescent="0.2"/>
    <row r="201" s="62" customFormat="1" x14ac:dyDescent="0.2"/>
    <row r="202" s="62" customFormat="1" x14ac:dyDescent="0.2"/>
    <row r="203" s="62" customFormat="1" x14ac:dyDescent="0.2"/>
    <row r="204" s="62" customFormat="1" x14ac:dyDescent="0.2"/>
    <row r="205" s="62" customFormat="1" x14ac:dyDescent="0.2"/>
    <row r="206" s="62" customFormat="1" x14ac:dyDescent="0.2"/>
    <row r="207" s="62" customFormat="1" x14ac:dyDescent="0.2"/>
    <row r="208" s="62" customFormat="1" x14ac:dyDescent="0.2"/>
    <row r="209" s="62" customFormat="1" x14ac:dyDescent="0.2"/>
    <row r="210" s="62" customFormat="1" x14ac:dyDescent="0.2"/>
    <row r="211" s="62" customFormat="1" x14ac:dyDescent="0.2"/>
    <row r="212" s="62" customFormat="1" x14ac:dyDescent="0.2"/>
    <row r="213" s="62" customFormat="1" x14ac:dyDescent="0.2"/>
    <row r="214" s="62" customFormat="1" x14ac:dyDescent="0.2"/>
    <row r="215" s="62" customFormat="1" x14ac:dyDescent="0.2"/>
    <row r="216" s="62" customFormat="1" x14ac:dyDescent="0.2"/>
    <row r="217" s="62" customFormat="1" x14ac:dyDescent="0.2"/>
    <row r="218" s="62" customFormat="1" x14ac:dyDescent="0.2"/>
    <row r="219" s="62" customFormat="1" x14ac:dyDescent="0.2"/>
    <row r="220" s="62" customFormat="1" x14ac:dyDescent="0.2"/>
    <row r="221" s="62" customFormat="1" x14ac:dyDescent="0.2"/>
    <row r="222" s="62" customFormat="1" x14ac:dyDescent="0.2"/>
    <row r="223" s="62" customFormat="1" x14ac:dyDescent="0.2"/>
    <row r="224" s="62" customFormat="1" x14ac:dyDescent="0.2"/>
    <row r="225" s="62" customFormat="1" x14ac:dyDescent="0.2"/>
    <row r="226" s="62" customFormat="1" x14ac:dyDescent="0.2"/>
    <row r="227" s="62" customFormat="1" x14ac:dyDescent="0.2"/>
    <row r="228" s="62" customFormat="1" x14ac:dyDescent="0.2"/>
    <row r="229" s="62" customFormat="1" x14ac:dyDescent="0.2"/>
    <row r="230" s="62" customFormat="1" x14ac:dyDescent="0.2"/>
    <row r="231" s="62" customFormat="1" x14ac:dyDescent="0.2"/>
    <row r="232" s="62" customFormat="1" x14ac:dyDescent="0.2"/>
    <row r="233" s="62" customFormat="1" x14ac:dyDescent="0.2"/>
    <row r="234" s="62" customFormat="1" x14ac:dyDescent="0.2"/>
    <row r="235" s="62" customFormat="1" x14ac:dyDescent="0.2"/>
    <row r="236" s="62" customFormat="1" x14ac:dyDescent="0.2"/>
    <row r="237" s="62" customFormat="1" x14ac:dyDescent="0.2"/>
    <row r="238" s="62" customFormat="1" x14ac:dyDescent="0.2"/>
    <row r="239" s="62" customFormat="1" x14ac:dyDescent="0.2"/>
    <row r="240" s="62" customFormat="1" x14ac:dyDescent="0.2"/>
    <row r="241" s="62" customFormat="1" x14ac:dyDescent="0.2"/>
    <row r="242" s="62" customFormat="1" x14ac:dyDescent="0.2"/>
    <row r="243" s="62" customFormat="1" x14ac:dyDescent="0.2"/>
    <row r="244" s="62" customFormat="1" x14ac:dyDescent="0.2"/>
    <row r="245" s="62" customFormat="1" x14ac:dyDescent="0.2"/>
    <row r="246" s="62" customFormat="1" x14ac:dyDescent="0.2"/>
    <row r="247" s="62" customFormat="1" x14ac:dyDescent="0.2"/>
    <row r="248" s="62" customFormat="1" x14ac:dyDescent="0.2"/>
    <row r="249" s="62" customFormat="1" x14ac:dyDescent="0.2"/>
    <row r="250" s="62" customFormat="1" x14ac:dyDescent="0.2"/>
    <row r="251" s="62" customFormat="1" x14ac:dyDescent="0.2"/>
    <row r="252" s="62" customFormat="1" x14ac:dyDescent="0.2"/>
    <row r="253" s="62" customFormat="1" x14ac:dyDescent="0.2"/>
    <row r="254" s="62" customFormat="1" x14ac:dyDescent="0.2"/>
    <row r="255" s="62" customFormat="1" x14ac:dyDescent="0.2"/>
    <row r="256" s="62" customFormat="1" x14ac:dyDescent="0.2"/>
    <row r="257" s="62" customFormat="1" x14ac:dyDescent="0.2"/>
    <row r="258" s="62" customFormat="1" x14ac:dyDescent="0.2"/>
    <row r="259" s="62" customFormat="1" x14ac:dyDescent="0.2"/>
    <row r="260" s="62" customFormat="1" x14ac:dyDescent="0.2"/>
    <row r="261" s="62" customFormat="1" x14ac:dyDescent="0.2"/>
    <row r="262" s="62" customFormat="1" x14ac:dyDescent="0.2"/>
    <row r="263" s="62" customFormat="1" x14ac:dyDescent="0.2"/>
    <row r="264" s="62" customFormat="1" x14ac:dyDescent="0.2"/>
    <row r="265" s="62" customFormat="1" x14ac:dyDescent="0.2"/>
    <row r="266" s="62" customFormat="1" x14ac:dyDescent="0.2"/>
    <row r="267" s="62" customFormat="1" x14ac:dyDescent="0.2"/>
    <row r="268" s="62" customFormat="1" x14ac:dyDescent="0.2"/>
    <row r="269" s="62" customFormat="1" x14ac:dyDescent="0.2"/>
    <row r="270" s="62" customFormat="1" x14ac:dyDescent="0.2"/>
    <row r="271" s="62" customFormat="1" x14ac:dyDescent="0.2"/>
    <row r="272" s="62" customFormat="1" x14ac:dyDescent="0.2"/>
    <row r="273" s="62" customFormat="1" x14ac:dyDescent="0.2"/>
    <row r="274" s="62" customFormat="1" x14ac:dyDescent="0.2"/>
    <row r="275" s="62" customFormat="1" x14ac:dyDescent="0.2"/>
    <row r="276" s="62" customFormat="1" x14ac:dyDescent="0.2"/>
    <row r="277" s="62" customFormat="1" x14ac:dyDescent="0.2"/>
    <row r="278" s="62" customFormat="1" x14ac:dyDescent="0.2"/>
    <row r="279" s="62" customFormat="1" x14ac:dyDescent="0.2"/>
    <row r="280" s="62" customFormat="1" x14ac:dyDescent="0.2"/>
    <row r="281" s="62" customFormat="1" x14ac:dyDescent="0.2"/>
    <row r="282" s="62" customFormat="1" x14ac:dyDescent="0.2"/>
    <row r="283" s="62" customFormat="1" x14ac:dyDescent="0.2"/>
    <row r="284" s="62" customFormat="1" x14ac:dyDescent="0.2"/>
    <row r="285" s="62" customFormat="1" x14ac:dyDescent="0.2"/>
    <row r="286" s="62" customFormat="1" x14ac:dyDescent="0.2"/>
    <row r="287" s="62" customFormat="1" x14ac:dyDescent="0.2"/>
    <row r="288" s="62" customFormat="1" x14ac:dyDescent="0.2"/>
    <row r="289" s="62" customFormat="1" x14ac:dyDescent="0.2"/>
    <row r="290" s="62" customFormat="1" x14ac:dyDescent="0.2"/>
    <row r="291" s="62" customFormat="1" x14ac:dyDescent="0.2"/>
    <row r="292" s="62" customFormat="1" x14ac:dyDescent="0.2"/>
    <row r="293" s="62" customFormat="1" x14ac:dyDescent="0.2"/>
    <row r="294" s="62" customFormat="1" x14ac:dyDescent="0.2"/>
    <row r="295" s="62" customFormat="1" x14ac:dyDescent="0.2"/>
    <row r="296" s="62" customFormat="1" x14ac:dyDescent="0.2"/>
    <row r="297" s="62" customFormat="1" x14ac:dyDescent="0.2"/>
    <row r="298" s="62" customFormat="1" x14ac:dyDescent="0.2"/>
    <row r="299" s="62" customFormat="1" x14ac:dyDescent="0.2"/>
    <row r="300" s="62" customFormat="1" x14ac:dyDescent="0.2"/>
    <row r="301" s="62" customFormat="1" x14ac:dyDescent="0.2"/>
    <row r="302" s="62" customFormat="1" x14ac:dyDescent="0.2"/>
    <row r="303" s="62" customFormat="1" x14ac:dyDescent="0.2"/>
    <row r="304" s="62" customFormat="1" x14ac:dyDescent="0.2"/>
    <row r="305" s="62" customFormat="1" x14ac:dyDescent="0.2"/>
    <row r="306" s="62" customFormat="1" x14ac:dyDescent="0.2"/>
    <row r="307" s="62" customFormat="1" x14ac:dyDescent="0.2"/>
    <row r="308" s="62" customFormat="1" x14ac:dyDescent="0.2"/>
    <row r="309" s="62" customFormat="1" x14ac:dyDescent="0.2"/>
    <row r="310" s="62" customFormat="1" x14ac:dyDescent="0.2"/>
    <row r="311" s="62" customFormat="1" x14ac:dyDescent="0.2"/>
    <row r="312" s="62" customFormat="1" x14ac:dyDescent="0.2"/>
    <row r="313" s="62" customFormat="1" x14ac:dyDescent="0.2"/>
    <row r="314" s="62" customFormat="1" x14ac:dyDescent="0.2"/>
    <row r="315" s="62" customFormat="1" x14ac:dyDescent="0.2"/>
    <row r="316" s="62" customFormat="1" x14ac:dyDescent="0.2"/>
    <row r="317" s="62" customFormat="1" x14ac:dyDescent="0.2"/>
    <row r="318" s="62" customFormat="1" x14ac:dyDescent="0.2"/>
    <row r="319" s="62" customFormat="1" x14ac:dyDescent="0.2"/>
    <row r="320" s="62" customFormat="1" x14ac:dyDescent="0.2"/>
    <row r="321" s="62" customFormat="1" x14ac:dyDescent="0.2"/>
    <row r="322" s="62" customFormat="1" x14ac:dyDescent="0.2"/>
    <row r="323" s="62" customFormat="1" x14ac:dyDescent="0.2"/>
    <row r="324" s="62" customFormat="1" x14ac:dyDescent="0.2"/>
    <row r="325" s="62" customFormat="1" x14ac:dyDescent="0.2"/>
    <row r="326" s="62" customFormat="1" x14ac:dyDescent="0.2"/>
    <row r="327" s="62" customFormat="1" x14ac:dyDescent="0.2"/>
    <row r="328" s="62" customFormat="1" x14ac:dyDescent="0.2"/>
    <row r="329" s="62" customFormat="1" x14ac:dyDescent="0.2"/>
    <row r="330" s="62" customFormat="1" x14ac:dyDescent="0.2"/>
    <row r="331" s="62" customFormat="1" x14ac:dyDescent="0.2"/>
    <row r="332" s="62" customFormat="1" x14ac:dyDescent="0.2"/>
    <row r="333" s="62" customFormat="1" x14ac:dyDescent="0.2"/>
    <row r="334" s="62" customFormat="1" x14ac:dyDescent="0.2"/>
    <row r="335" s="62" customFormat="1" x14ac:dyDescent="0.2"/>
    <row r="336" s="62" customFormat="1" x14ac:dyDescent="0.2"/>
    <row r="337" s="62" customFormat="1" x14ac:dyDescent="0.2"/>
    <row r="338" s="62" customFormat="1" x14ac:dyDescent="0.2"/>
    <row r="339" s="62" customFormat="1" x14ac:dyDescent="0.2"/>
    <row r="340" s="62" customFormat="1" x14ac:dyDescent="0.2"/>
    <row r="341" s="62" customFormat="1" x14ac:dyDescent="0.2"/>
    <row r="342" s="62" customFormat="1" x14ac:dyDescent="0.2"/>
    <row r="343" s="62" customFormat="1" x14ac:dyDescent="0.2"/>
    <row r="344" s="62" customFormat="1" x14ac:dyDescent="0.2"/>
    <row r="345" s="62" customFormat="1" x14ac:dyDescent="0.2"/>
    <row r="346" s="62" customFormat="1" x14ac:dyDescent="0.2"/>
    <row r="347" s="62" customFormat="1" x14ac:dyDescent="0.2"/>
    <row r="348" s="62" customFormat="1" x14ac:dyDescent="0.2"/>
    <row r="349" s="62" customFormat="1" x14ac:dyDescent="0.2"/>
    <row r="350" s="62" customFormat="1" x14ac:dyDescent="0.2"/>
    <row r="351" s="62" customFormat="1" x14ac:dyDescent="0.2"/>
    <row r="352" s="62" customFormat="1" x14ac:dyDescent="0.2"/>
    <row r="353" s="62" customFormat="1" x14ac:dyDescent="0.2"/>
    <row r="354" s="62" customFormat="1" x14ac:dyDescent="0.2"/>
    <row r="355" s="62" customFormat="1" x14ac:dyDescent="0.2"/>
    <row r="356" s="62" customFormat="1" x14ac:dyDescent="0.2"/>
    <row r="357" s="62" customFormat="1" x14ac:dyDescent="0.2"/>
    <row r="358" s="62" customFormat="1" x14ac:dyDescent="0.2"/>
    <row r="359" s="62" customFormat="1" x14ac:dyDescent="0.2"/>
    <row r="360" s="62" customFormat="1" x14ac:dyDescent="0.2"/>
    <row r="361" s="62" customFormat="1" x14ac:dyDescent="0.2"/>
    <row r="362" s="62" customFormat="1" x14ac:dyDescent="0.2"/>
    <row r="363" s="62" customFormat="1" x14ac:dyDescent="0.2"/>
    <row r="364" s="62" customFormat="1" x14ac:dyDescent="0.2"/>
    <row r="365" s="62" customFormat="1" x14ac:dyDescent="0.2"/>
    <row r="366" s="62" customFormat="1" x14ac:dyDescent="0.2"/>
    <row r="367" s="62" customFormat="1" x14ac:dyDescent="0.2"/>
    <row r="368" s="62" customFormat="1" x14ac:dyDescent="0.2"/>
    <row r="369" s="62" customFormat="1" x14ac:dyDescent="0.2"/>
    <row r="370" s="62" customFormat="1" x14ac:dyDescent="0.2"/>
    <row r="371" s="62" customFormat="1" x14ac:dyDescent="0.2"/>
    <row r="372" s="62" customFormat="1" x14ac:dyDescent="0.2"/>
    <row r="373" s="62" customFormat="1" x14ac:dyDescent="0.2"/>
    <row r="374" s="62" customFormat="1" x14ac:dyDescent="0.2"/>
    <row r="375" s="62" customFormat="1" x14ac:dyDescent="0.2"/>
    <row r="376" s="62" customFormat="1" x14ac:dyDescent="0.2"/>
    <row r="377" s="62" customFormat="1" x14ac:dyDescent="0.2"/>
    <row r="378" s="62" customFormat="1" x14ac:dyDescent="0.2"/>
    <row r="379" s="62" customFormat="1" x14ac:dyDescent="0.2"/>
    <row r="380" s="62" customFormat="1" x14ac:dyDescent="0.2"/>
    <row r="381" s="62" customFormat="1" x14ac:dyDescent="0.2"/>
    <row r="382" s="62" customFormat="1" x14ac:dyDescent="0.2"/>
    <row r="383" s="62" customFormat="1" x14ac:dyDescent="0.2"/>
    <row r="384" s="62" customFormat="1" x14ac:dyDescent="0.2"/>
    <row r="385" s="62" customFormat="1" x14ac:dyDescent="0.2"/>
    <row r="386" s="62" customFormat="1" x14ac:dyDescent="0.2"/>
    <row r="387" s="62" customFormat="1" x14ac:dyDescent="0.2"/>
    <row r="388" s="62" customFormat="1" x14ac:dyDescent="0.2"/>
    <row r="389" s="62" customFormat="1" x14ac:dyDescent="0.2"/>
    <row r="390" s="62" customFormat="1" x14ac:dyDescent="0.2"/>
    <row r="391" s="62" customFormat="1" x14ac:dyDescent="0.2"/>
    <row r="392" s="62" customFormat="1" x14ac:dyDescent="0.2"/>
    <row r="393" s="62" customFormat="1" x14ac:dyDescent="0.2"/>
    <row r="394" s="62" customFormat="1" x14ac:dyDescent="0.2"/>
    <row r="395" s="62" customFormat="1" x14ac:dyDescent="0.2"/>
    <row r="396" s="62" customFormat="1" x14ac:dyDescent="0.2"/>
    <row r="397" s="62" customFormat="1" x14ac:dyDescent="0.2"/>
    <row r="398" s="62" customFormat="1" x14ac:dyDescent="0.2"/>
    <row r="399" s="62" customFormat="1" x14ac:dyDescent="0.2"/>
    <row r="400" s="62" customFormat="1" x14ac:dyDescent="0.2"/>
    <row r="401" s="62" customFormat="1" x14ac:dyDescent="0.2"/>
    <row r="402" s="62" customFormat="1" x14ac:dyDescent="0.2"/>
    <row r="403" s="62" customFormat="1" x14ac:dyDescent="0.2"/>
    <row r="404" s="62" customFormat="1" x14ac:dyDescent="0.2"/>
    <row r="405" s="62" customFormat="1" x14ac:dyDescent="0.2"/>
    <row r="406" s="62" customFormat="1" x14ac:dyDescent="0.2"/>
    <row r="407" s="62" customFormat="1" x14ac:dyDescent="0.2"/>
    <row r="408" s="62" customFormat="1" x14ac:dyDescent="0.2"/>
    <row r="409" s="62" customFormat="1" x14ac:dyDescent="0.2"/>
    <row r="410" s="62" customFormat="1" x14ac:dyDescent="0.2"/>
    <row r="411" s="62" customFormat="1" x14ac:dyDescent="0.2"/>
    <row r="412" s="62" customFormat="1" x14ac:dyDescent="0.2"/>
    <row r="413" s="62" customFormat="1" x14ac:dyDescent="0.2"/>
    <row r="414" s="62" customFormat="1" x14ac:dyDescent="0.2"/>
    <row r="415" s="62" customFormat="1" x14ac:dyDescent="0.2"/>
    <row r="416" s="62" customFormat="1" x14ac:dyDescent="0.2"/>
    <row r="417" s="62" customFormat="1" x14ac:dyDescent="0.2"/>
    <row r="418" s="62" customFormat="1" x14ac:dyDescent="0.2"/>
    <row r="419" s="62" customFormat="1" x14ac:dyDescent="0.2"/>
    <row r="420" s="62" customFormat="1" x14ac:dyDescent="0.2"/>
    <row r="421" s="62" customFormat="1" x14ac:dyDescent="0.2"/>
    <row r="422" s="62" customFormat="1" x14ac:dyDescent="0.2"/>
    <row r="423" s="62" customFormat="1" x14ac:dyDescent="0.2"/>
    <row r="424" s="62" customFormat="1" x14ac:dyDescent="0.2"/>
    <row r="425" s="62" customFormat="1" x14ac:dyDescent="0.2"/>
    <row r="426" s="62" customFormat="1" x14ac:dyDescent="0.2"/>
    <row r="427" s="62" customFormat="1" x14ac:dyDescent="0.2"/>
    <row r="428" s="62" customFormat="1" x14ac:dyDescent="0.2"/>
    <row r="429" s="62" customFormat="1" x14ac:dyDescent="0.2"/>
    <row r="430" s="62" customFormat="1" x14ac:dyDescent="0.2"/>
    <row r="431" s="62" customFormat="1" x14ac:dyDescent="0.2"/>
    <row r="432" s="62" customFormat="1" x14ac:dyDescent="0.2"/>
    <row r="433" s="62" customFormat="1" x14ac:dyDescent="0.2"/>
    <row r="434" s="62" customFormat="1" x14ac:dyDescent="0.2"/>
    <row r="435" s="62" customFormat="1" x14ac:dyDescent="0.2"/>
    <row r="436" s="62" customFormat="1" x14ac:dyDescent="0.2"/>
    <row r="437" s="62" customFormat="1" x14ac:dyDescent="0.2"/>
    <row r="438" s="62" customFormat="1" x14ac:dyDescent="0.2"/>
    <row r="439" s="62" customFormat="1" x14ac:dyDescent="0.2"/>
    <row r="440" s="62" customFormat="1" x14ac:dyDescent="0.2"/>
    <row r="441" s="62" customFormat="1" x14ac:dyDescent="0.2"/>
    <row r="442" s="62" customFormat="1" x14ac:dyDescent="0.2"/>
    <row r="443" s="62" customFormat="1" x14ac:dyDescent="0.2"/>
    <row r="444" s="62" customFormat="1" x14ac:dyDescent="0.2"/>
    <row r="445" s="62" customFormat="1" x14ac:dyDescent="0.2"/>
    <row r="446" s="62" customFormat="1" x14ac:dyDescent="0.2"/>
    <row r="447" s="62" customFormat="1" x14ac:dyDescent="0.2"/>
    <row r="448" s="62" customFormat="1" x14ac:dyDescent="0.2"/>
    <row r="449" s="62" customFormat="1" x14ac:dyDescent="0.2"/>
    <row r="450" s="62" customFormat="1" x14ac:dyDescent="0.2"/>
    <row r="451" s="62" customFormat="1" x14ac:dyDescent="0.2"/>
    <row r="452" s="62" customFormat="1" x14ac:dyDescent="0.2"/>
    <row r="453" s="62" customFormat="1" x14ac:dyDescent="0.2"/>
    <row r="454" s="62" customFormat="1" x14ac:dyDescent="0.2"/>
    <row r="455" s="62" customFormat="1" x14ac:dyDescent="0.2"/>
    <row r="456" s="62" customFormat="1" x14ac:dyDescent="0.2"/>
    <row r="457" s="62" customFormat="1" x14ac:dyDescent="0.2"/>
    <row r="458" s="62" customFormat="1" x14ac:dyDescent="0.2"/>
    <row r="459" s="62" customFormat="1" x14ac:dyDescent="0.2"/>
    <row r="460" s="62" customFormat="1" x14ac:dyDescent="0.2"/>
    <row r="461" s="62" customFormat="1" x14ac:dyDescent="0.2"/>
    <row r="462" s="62" customFormat="1" x14ac:dyDescent="0.2"/>
    <row r="463" s="62" customFormat="1" x14ac:dyDescent="0.2"/>
    <row r="464" s="62" customFormat="1" x14ac:dyDescent="0.2"/>
    <row r="465" s="62" customFormat="1" x14ac:dyDescent="0.2"/>
    <row r="466" s="62" customFormat="1" x14ac:dyDescent="0.2"/>
    <row r="467" s="62" customFormat="1" x14ac:dyDescent="0.2"/>
    <row r="468" s="62" customFormat="1" x14ac:dyDescent="0.2"/>
    <row r="469" s="62" customFormat="1" x14ac:dyDescent="0.2"/>
    <row r="470" s="62" customFormat="1" x14ac:dyDescent="0.2"/>
    <row r="471" s="62" customFormat="1" x14ac:dyDescent="0.2"/>
    <row r="472" s="62" customFormat="1" x14ac:dyDescent="0.2"/>
    <row r="473" s="62" customFormat="1" x14ac:dyDescent="0.2"/>
    <row r="474" s="62" customFormat="1" x14ac:dyDescent="0.2"/>
    <row r="475" s="62" customFormat="1" x14ac:dyDescent="0.2"/>
    <row r="476" s="62" customFormat="1" x14ac:dyDescent="0.2"/>
    <row r="477" s="62" customFormat="1" x14ac:dyDescent="0.2"/>
    <row r="478" s="62" customFormat="1" x14ac:dyDescent="0.2"/>
    <row r="479" s="62" customFormat="1" x14ac:dyDescent="0.2"/>
    <row r="480" s="62" customFormat="1" x14ac:dyDescent="0.2"/>
    <row r="481" s="62" customFormat="1" x14ac:dyDescent="0.2"/>
    <row r="482" s="62" customFormat="1" x14ac:dyDescent="0.2"/>
    <row r="483" s="62" customFormat="1" x14ac:dyDescent="0.2"/>
    <row r="484" s="62" customFormat="1" x14ac:dyDescent="0.2"/>
    <row r="485" s="62" customFormat="1" x14ac:dyDescent="0.2"/>
    <row r="486" s="62" customFormat="1" x14ac:dyDescent="0.2"/>
    <row r="487" s="62" customFormat="1" x14ac:dyDescent="0.2"/>
    <row r="488" s="62" customFormat="1" x14ac:dyDescent="0.2"/>
    <row r="489" s="62" customFormat="1" x14ac:dyDescent="0.2"/>
    <row r="490" s="62" customFormat="1" x14ac:dyDescent="0.2"/>
    <row r="491" s="62" customFormat="1" x14ac:dyDescent="0.2"/>
    <row r="492" s="62" customFormat="1" x14ac:dyDescent="0.2"/>
    <row r="493" s="62" customFormat="1" x14ac:dyDescent="0.2"/>
    <row r="494" s="62" customFormat="1" x14ac:dyDescent="0.2"/>
    <row r="495" s="62" customFormat="1" x14ac:dyDescent="0.2"/>
    <row r="496" s="62" customFormat="1" x14ac:dyDescent="0.2"/>
    <row r="497" s="62" customFormat="1" x14ac:dyDescent="0.2"/>
    <row r="498" s="62" customFormat="1" x14ac:dyDescent="0.2"/>
    <row r="499" s="62" customFormat="1" x14ac:dyDescent="0.2"/>
    <row r="500" s="62" customFormat="1" x14ac:dyDescent="0.2"/>
    <row r="501" s="62" customFormat="1" x14ac:dyDescent="0.2"/>
    <row r="502" s="62" customFormat="1" x14ac:dyDescent="0.2"/>
    <row r="503" s="62" customFormat="1" x14ac:dyDescent="0.2"/>
    <row r="504" s="62" customFormat="1" x14ac:dyDescent="0.2"/>
    <row r="505" s="62" customFormat="1" x14ac:dyDescent="0.2"/>
    <row r="506" s="62" customFormat="1" x14ac:dyDescent="0.2"/>
    <row r="507" s="62" customFormat="1" x14ac:dyDescent="0.2"/>
    <row r="508" s="62" customFormat="1" x14ac:dyDescent="0.2"/>
    <row r="509" s="62" customFormat="1" x14ac:dyDescent="0.2"/>
    <row r="510" s="62" customFormat="1" x14ac:dyDescent="0.2"/>
    <row r="511" s="62" customFormat="1" x14ac:dyDescent="0.2"/>
    <row r="512" s="62" customFormat="1" x14ac:dyDescent="0.2"/>
    <row r="513" s="62" customFormat="1" x14ac:dyDescent="0.2"/>
    <row r="514" s="62" customFormat="1" x14ac:dyDescent="0.2"/>
    <row r="515" s="62" customFormat="1" x14ac:dyDescent="0.2"/>
    <row r="516" s="62" customFormat="1" x14ac:dyDescent="0.2"/>
    <row r="517" s="62" customFormat="1" x14ac:dyDescent="0.2"/>
    <row r="518" s="62" customFormat="1" x14ac:dyDescent="0.2"/>
    <row r="519" s="62" customFormat="1" x14ac:dyDescent="0.2"/>
    <row r="520" s="62" customFormat="1" x14ac:dyDescent="0.2"/>
    <row r="521" s="62" customFormat="1" x14ac:dyDescent="0.2"/>
    <row r="522" s="62" customFormat="1" x14ac:dyDescent="0.2"/>
    <row r="523" s="62" customFormat="1" x14ac:dyDescent="0.2"/>
    <row r="524" s="62" customFormat="1" x14ac:dyDescent="0.2"/>
    <row r="525" s="62" customFormat="1" x14ac:dyDescent="0.2"/>
    <row r="526" s="62" customFormat="1" x14ac:dyDescent="0.2"/>
    <row r="527" s="62" customFormat="1" x14ac:dyDescent="0.2"/>
    <row r="528" s="62" customFormat="1" x14ac:dyDescent="0.2"/>
    <row r="529" s="62" customFormat="1" x14ac:dyDescent="0.2"/>
    <row r="530" s="62" customFormat="1" x14ac:dyDescent="0.2"/>
    <row r="531" s="62" customFormat="1" x14ac:dyDescent="0.2"/>
    <row r="532" s="62" customFormat="1" x14ac:dyDescent="0.2"/>
    <row r="533" s="62" customFormat="1" x14ac:dyDescent="0.2"/>
    <row r="534" s="62" customFormat="1" x14ac:dyDescent="0.2"/>
    <row r="535" s="62" customFormat="1" x14ac:dyDescent="0.2"/>
    <row r="536" s="62" customFormat="1" x14ac:dyDescent="0.2"/>
    <row r="537" s="62" customFormat="1" x14ac:dyDescent="0.2"/>
    <row r="538" s="62" customFormat="1" x14ac:dyDescent="0.2"/>
    <row r="539" s="62" customFormat="1" x14ac:dyDescent="0.2"/>
    <row r="540" s="62" customFormat="1" x14ac:dyDescent="0.2"/>
    <row r="541" s="62" customFormat="1" x14ac:dyDescent="0.2"/>
    <row r="542" s="62" customFormat="1" x14ac:dyDescent="0.2"/>
    <row r="543" s="62" customFormat="1" x14ac:dyDescent="0.2"/>
    <row r="544" s="62" customFormat="1" x14ac:dyDescent="0.2"/>
    <row r="545" s="62" customFormat="1" x14ac:dyDescent="0.2"/>
    <row r="546" s="62" customFormat="1" x14ac:dyDescent="0.2"/>
    <row r="547" s="62" customFormat="1" x14ac:dyDescent="0.2"/>
    <row r="548" s="62" customFormat="1" x14ac:dyDescent="0.2"/>
    <row r="549" s="62" customFormat="1" x14ac:dyDescent="0.2"/>
    <row r="550" s="62" customFormat="1" x14ac:dyDescent="0.2"/>
    <row r="551" s="62" customFormat="1" x14ac:dyDescent="0.2"/>
    <row r="552" s="62" customFormat="1" x14ac:dyDescent="0.2"/>
    <row r="553" s="62" customFormat="1" x14ac:dyDescent="0.2"/>
    <row r="554" s="62" customFormat="1" x14ac:dyDescent="0.2"/>
    <row r="555" s="62" customFormat="1" x14ac:dyDescent="0.2"/>
    <row r="556" s="62" customFormat="1" x14ac:dyDescent="0.2"/>
    <row r="557" s="62" customFormat="1" x14ac:dyDescent="0.2"/>
    <row r="558" s="62" customFormat="1" x14ac:dyDescent="0.2"/>
    <row r="559" s="62" customFormat="1" x14ac:dyDescent="0.2"/>
    <row r="560" s="62" customFormat="1" x14ac:dyDescent="0.2"/>
    <row r="561" s="62" customFormat="1" x14ac:dyDescent="0.2"/>
    <row r="562" s="62" customFormat="1" x14ac:dyDescent="0.2"/>
    <row r="563" s="62" customFormat="1" x14ac:dyDescent="0.2"/>
    <row r="564" s="62" customFormat="1" x14ac:dyDescent="0.2"/>
    <row r="565" s="62" customFormat="1" x14ac:dyDescent="0.2"/>
    <row r="566" s="62" customFormat="1" x14ac:dyDescent="0.2"/>
    <row r="567" s="62" customFormat="1" x14ac:dyDescent="0.2"/>
    <row r="568" s="62" customFormat="1" x14ac:dyDescent="0.2"/>
    <row r="569" s="62" customFormat="1" x14ac:dyDescent="0.2"/>
    <row r="570" s="62" customFormat="1" x14ac:dyDescent="0.2"/>
    <row r="571" s="62" customFormat="1" x14ac:dyDescent="0.2"/>
    <row r="572" s="62" customFormat="1" x14ac:dyDescent="0.2"/>
    <row r="573" s="62" customFormat="1" x14ac:dyDescent="0.2"/>
    <row r="574" s="62" customFormat="1" x14ac:dyDescent="0.2"/>
    <row r="575" s="62" customFormat="1" x14ac:dyDescent="0.2"/>
    <row r="576" s="62" customFormat="1" x14ac:dyDescent="0.2"/>
    <row r="577" s="62" customFormat="1" x14ac:dyDescent="0.2"/>
    <row r="578" s="62" customFormat="1" x14ac:dyDescent="0.2"/>
    <row r="579" s="62" customFormat="1" x14ac:dyDescent="0.2"/>
    <row r="580" s="62" customFormat="1" x14ac:dyDescent="0.2"/>
    <row r="581" s="62" customFormat="1" x14ac:dyDescent="0.2"/>
    <row r="582" s="62" customFormat="1" x14ac:dyDescent="0.2"/>
    <row r="583" s="62" customFormat="1" x14ac:dyDescent="0.2"/>
    <row r="584" s="62" customFormat="1" x14ac:dyDescent="0.2"/>
    <row r="585" s="62" customFormat="1" x14ac:dyDescent="0.2"/>
    <row r="586" s="62" customFormat="1" x14ac:dyDescent="0.2"/>
    <row r="587" s="62" customFormat="1" x14ac:dyDescent="0.2"/>
    <row r="588" s="62" customFormat="1" x14ac:dyDescent="0.2"/>
    <row r="589" s="62" customFormat="1" x14ac:dyDescent="0.2"/>
    <row r="590" s="62" customFormat="1" x14ac:dyDescent="0.2"/>
    <row r="591" s="62" customFormat="1" x14ac:dyDescent="0.2"/>
    <row r="592" s="62" customFormat="1" x14ac:dyDescent="0.2"/>
    <row r="593" s="62" customFormat="1" x14ac:dyDescent="0.2"/>
    <row r="594" s="62" customFormat="1" x14ac:dyDescent="0.2"/>
    <row r="595" s="62" customFormat="1" x14ac:dyDescent="0.2"/>
    <row r="596" s="62" customFormat="1" x14ac:dyDescent="0.2"/>
    <row r="597" s="62" customFormat="1" x14ac:dyDescent="0.2"/>
    <row r="598" s="62" customFormat="1" x14ac:dyDescent="0.2"/>
    <row r="599" s="62" customFormat="1" x14ac:dyDescent="0.2"/>
    <row r="600" s="62" customFormat="1" x14ac:dyDescent="0.2"/>
    <row r="601" s="62" customFormat="1" x14ac:dyDescent="0.2"/>
    <row r="602" s="62" customFormat="1" x14ac:dyDescent="0.2"/>
    <row r="603" s="62" customFormat="1" x14ac:dyDescent="0.2"/>
    <row r="604" s="62" customFormat="1" x14ac:dyDescent="0.2"/>
    <row r="605" s="62" customFormat="1" x14ac:dyDescent="0.2"/>
    <row r="606" s="62" customFormat="1" x14ac:dyDescent="0.2"/>
    <row r="607" s="62" customFormat="1" x14ac:dyDescent="0.2"/>
    <row r="608" s="62" customFormat="1" x14ac:dyDescent="0.2"/>
    <row r="609" s="62" customFormat="1" x14ac:dyDescent="0.2"/>
    <row r="610" s="62" customFormat="1" x14ac:dyDescent="0.2"/>
    <row r="611" s="62" customFormat="1" x14ac:dyDescent="0.2"/>
    <row r="612" s="62" customFormat="1" x14ac:dyDescent="0.2"/>
    <row r="613" s="62" customFormat="1" x14ac:dyDescent="0.2"/>
    <row r="614" s="62" customFormat="1" x14ac:dyDescent="0.2"/>
    <row r="615" s="62" customFormat="1" x14ac:dyDescent="0.2"/>
    <row r="616" s="62" customFormat="1" x14ac:dyDescent="0.2"/>
    <row r="617" s="62" customFormat="1" x14ac:dyDescent="0.2"/>
    <row r="618" s="62" customFormat="1" x14ac:dyDescent="0.2"/>
    <row r="619" s="62" customFormat="1" x14ac:dyDescent="0.2"/>
    <row r="620" s="62" customFormat="1" x14ac:dyDescent="0.2"/>
    <row r="621" s="62" customFormat="1" x14ac:dyDescent="0.2"/>
    <row r="622" s="62" customFormat="1" x14ac:dyDescent="0.2"/>
    <row r="623" s="62" customFormat="1" x14ac:dyDescent="0.2"/>
    <row r="624" s="62" customFormat="1" x14ac:dyDescent="0.2"/>
    <row r="625" s="62" customFormat="1" x14ac:dyDescent="0.2"/>
    <row r="626" s="62" customFormat="1" x14ac:dyDescent="0.2"/>
    <row r="627" s="62" customFormat="1" x14ac:dyDescent="0.2"/>
    <row r="628" s="62" customFormat="1" x14ac:dyDescent="0.2"/>
    <row r="629" s="62" customFormat="1" x14ac:dyDescent="0.2"/>
    <row r="630" s="62" customFormat="1" x14ac:dyDescent="0.2"/>
    <row r="631" s="62" customFormat="1" x14ac:dyDescent="0.2"/>
    <row r="632" s="62" customFormat="1" x14ac:dyDescent="0.2"/>
    <row r="633" s="62" customFormat="1" x14ac:dyDescent="0.2"/>
    <row r="634" s="62" customFormat="1" x14ac:dyDescent="0.2"/>
    <row r="635" s="62" customFormat="1" x14ac:dyDescent="0.2"/>
    <row r="636" s="62" customFormat="1" x14ac:dyDescent="0.2"/>
    <row r="637" s="62" customFormat="1" x14ac:dyDescent="0.2"/>
    <row r="638" s="62" customFormat="1" x14ac:dyDescent="0.2"/>
    <row r="639" s="62" customFormat="1" x14ac:dyDescent="0.2"/>
    <row r="640" s="62" customFormat="1" x14ac:dyDescent="0.2"/>
    <row r="641" s="62" customFormat="1" x14ac:dyDescent="0.2"/>
    <row r="642" s="62" customFormat="1" x14ac:dyDescent="0.2"/>
    <row r="643" s="62" customFormat="1" x14ac:dyDescent="0.2"/>
    <row r="644" s="62" customFormat="1" x14ac:dyDescent="0.2"/>
    <row r="645" s="62" customFormat="1" x14ac:dyDescent="0.2"/>
    <row r="646" s="62" customFormat="1" x14ac:dyDescent="0.2"/>
    <row r="647" s="62" customFormat="1" x14ac:dyDescent="0.2"/>
    <row r="648" s="62" customFormat="1" x14ac:dyDescent="0.2"/>
    <row r="649" s="62" customFormat="1" x14ac:dyDescent="0.2"/>
    <row r="650" s="62" customFormat="1" x14ac:dyDescent="0.2"/>
    <row r="651" s="62" customFormat="1" x14ac:dyDescent="0.2"/>
    <row r="652" s="62" customFormat="1" x14ac:dyDescent="0.2"/>
    <row r="653" s="62" customFormat="1" x14ac:dyDescent="0.2"/>
    <row r="654" s="62" customFormat="1" x14ac:dyDescent="0.2"/>
    <row r="655" s="62" customFormat="1" x14ac:dyDescent="0.2"/>
    <row r="656" s="62" customFormat="1" x14ac:dyDescent="0.2"/>
    <row r="657" s="62" customFormat="1" x14ac:dyDescent="0.2"/>
    <row r="658" s="62" customFormat="1" x14ac:dyDescent="0.2"/>
    <row r="659" s="62" customFormat="1" x14ac:dyDescent="0.2"/>
    <row r="660" s="62" customFormat="1" x14ac:dyDescent="0.2"/>
    <row r="661" s="62" customFormat="1" x14ac:dyDescent="0.2"/>
    <row r="662" s="62" customFormat="1" x14ac:dyDescent="0.2"/>
    <row r="663" s="62" customFormat="1" x14ac:dyDescent="0.2"/>
    <row r="664" s="62" customFormat="1" x14ac:dyDescent="0.2"/>
    <row r="665" s="62" customFormat="1" x14ac:dyDescent="0.2"/>
    <row r="666" s="62" customFormat="1" x14ac:dyDescent="0.2"/>
    <row r="667" s="62" customFormat="1" x14ac:dyDescent="0.2"/>
    <row r="668" s="62" customFormat="1" x14ac:dyDescent="0.2"/>
    <row r="669" s="62" customFormat="1" x14ac:dyDescent="0.2"/>
    <row r="670" s="62" customFormat="1" x14ac:dyDescent="0.2"/>
    <row r="671" s="62" customFormat="1" x14ac:dyDescent="0.2"/>
    <row r="672" s="62" customFormat="1" x14ac:dyDescent="0.2"/>
    <row r="673" s="62" customFormat="1" x14ac:dyDescent="0.2"/>
    <row r="674" s="62" customFormat="1" x14ac:dyDescent="0.2"/>
    <row r="675" s="62" customFormat="1" x14ac:dyDescent="0.2"/>
    <row r="676" s="62" customFormat="1" x14ac:dyDescent="0.2"/>
    <row r="677" s="62" customFormat="1" x14ac:dyDescent="0.2"/>
    <row r="678" s="62" customFormat="1" x14ac:dyDescent="0.2"/>
    <row r="679" s="62" customFormat="1" x14ac:dyDescent="0.2"/>
    <row r="680" s="62" customFormat="1" x14ac:dyDescent="0.2"/>
    <row r="681" s="62" customFormat="1" x14ac:dyDescent="0.2"/>
    <row r="682" s="62" customFormat="1" x14ac:dyDescent="0.2"/>
    <row r="683" s="62" customFormat="1" x14ac:dyDescent="0.2"/>
    <row r="684" s="62" customFormat="1" x14ac:dyDescent="0.2"/>
    <row r="685" s="62" customFormat="1" x14ac:dyDescent="0.2"/>
    <row r="686" s="62" customFormat="1" x14ac:dyDescent="0.2"/>
    <row r="687" s="62" customFormat="1" x14ac:dyDescent="0.2"/>
    <row r="688" s="62" customFormat="1" x14ac:dyDescent="0.2"/>
    <row r="689" s="62" customFormat="1" x14ac:dyDescent="0.2"/>
    <row r="690" s="62" customFormat="1" x14ac:dyDescent="0.2"/>
    <row r="691" s="62" customFormat="1" x14ac:dyDescent="0.2"/>
    <row r="692" s="62" customFormat="1" x14ac:dyDescent="0.2"/>
    <row r="693" s="62" customFormat="1" x14ac:dyDescent="0.2"/>
    <row r="694" s="62" customFormat="1" x14ac:dyDescent="0.2"/>
    <row r="695" s="62" customFormat="1" x14ac:dyDescent="0.2"/>
    <row r="696" s="62" customFormat="1" x14ac:dyDescent="0.2"/>
    <row r="697" s="62" customFormat="1" x14ac:dyDescent="0.2"/>
    <row r="698" s="62" customFormat="1" x14ac:dyDescent="0.2"/>
    <row r="699" s="62" customFormat="1" x14ac:dyDescent="0.2"/>
    <row r="700" s="62" customFormat="1" x14ac:dyDescent="0.2"/>
    <row r="701" s="62" customFormat="1" x14ac:dyDescent="0.2"/>
    <row r="702" s="62" customFormat="1" x14ac:dyDescent="0.2"/>
    <row r="703" s="62" customFormat="1" x14ac:dyDescent="0.2"/>
    <row r="704" s="62" customFormat="1" x14ac:dyDescent="0.2"/>
    <row r="705" s="62" customFormat="1" x14ac:dyDescent="0.2"/>
    <row r="706" s="62" customFormat="1" x14ac:dyDescent="0.2"/>
    <row r="707" s="62" customFormat="1" x14ac:dyDescent="0.2"/>
    <row r="708" s="62" customFormat="1" x14ac:dyDescent="0.2"/>
    <row r="709" s="62" customFormat="1" x14ac:dyDescent="0.2"/>
    <row r="710" s="62" customFormat="1" x14ac:dyDescent="0.2"/>
    <row r="711" s="62" customFormat="1" x14ac:dyDescent="0.2"/>
    <row r="712" s="62" customFormat="1" x14ac:dyDescent="0.2"/>
  </sheetData>
  <mergeCells count="52">
    <mergeCell ref="A87:G87"/>
    <mergeCell ref="F90:G90"/>
    <mergeCell ref="F92:G92"/>
    <mergeCell ref="F93:G93"/>
    <mergeCell ref="A79:G79"/>
    <mergeCell ref="A80:G80"/>
    <mergeCell ref="A82:G82"/>
    <mergeCell ref="A83:G83"/>
    <mergeCell ref="A84:G84"/>
    <mergeCell ref="A86:G86"/>
    <mergeCell ref="A69:B69"/>
    <mergeCell ref="D69:E69"/>
    <mergeCell ref="A74:G74"/>
    <mergeCell ref="A75:G75"/>
    <mergeCell ref="A76:G76"/>
    <mergeCell ref="A78:G78"/>
    <mergeCell ref="A66:B66"/>
    <mergeCell ref="D66:E66"/>
    <mergeCell ref="A67:B67"/>
    <mergeCell ref="D67:E67"/>
    <mergeCell ref="A68:E68"/>
    <mergeCell ref="F68:G68"/>
    <mergeCell ref="A63:B63"/>
    <mergeCell ref="D63:E63"/>
    <mergeCell ref="A64:B64"/>
    <mergeCell ref="D64:E64"/>
    <mergeCell ref="A65:B65"/>
    <mergeCell ref="D65:E65"/>
    <mergeCell ref="A57:E57"/>
    <mergeCell ref="F57:G57"/>
    <mergeCell ref="A58:E58"/>
    <mergeCell ref="F58:G58"/>
    <mergeCell ref="A59:E59"/>
    <mergeCell ref="F59:G59"/>
    <mergeCell ref="E46:F46"/>
    <mergeCell ref="E50:F50"/>
    <mergeCell ref="D54:E54"/>
    <mergeCell ref="D55:E55"/>
    <mergeCell ref="A56:B56"/>
    <mergeCell ref="D56:E56"/>
    <mergeCell ref="A12:A14"/>
    <mergeCell ref="A15:A26"/>
    <mergeCell ref="A27:A38"/>
    <mergeCell ref="A39:A42"/>
    <mergeCell ref="A43:A44"/>
    <mergeCell ref="A46:B46"/>
    <mergeCell ref="A1:G1"/>
    <mergeCell ref="B3:D3"/>
    <mergeCell ref="B4:D4"/>
    <mergeCell ref="B5:D5"/>
    <mergeCell ref="A9:B9"/>
    <mergeCell ref="E9:F9"/>
  </mergeCells>
  <pageMargins left="0.74803149606299213" right="0.7480314960629921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28</vt:i4>
      </vt:variant>
    </vt:vector>
  </HeadingPairs>
  <TitlesOfParts>
    <vt:vector size="29" baseType="lpstr">
      <vt:lpstr>ул Степана Разина д. 91</vt:lpstr>
      <vt:lpstr>'ул Степана Разина д. 91'!АДРЕС</vt:lpstr>
      <vt:lpstr>'ул Степана Разина д. 91'!ВХДОЛГ</vt:lpstr>
      <vt:lpstr>'ул Степана Разина д. 91'!ВХСАЛЬДО</vt:lpstr>
      <vt:lpstr>'ул Степана Разина д. 91'!ДОГОВОР</vt:lpstr>
      <vt:lpstr>'ул Степана Разина д. 91'!ДОЛГ</vt:lpstr>
      <vt:lpstr>'ул Степана Разина д. 91'!ЗАТРАЧЕНОК</vt:lpstr>
      <vt:lpstr>'ул Степана Разина д. 91'!ЗАТРАЧЕНОТ</vt:lpstr>
      <vt:lpstr>'ул Степана Разина д. 91'!ЗАТРЕМ</vt:lpstr>
      <vt:lpstr>'ул Степана Разина д. 91'!ИСХДОЛГ</vt:lpstr>
      <vt:lpstr>'ул Степана Разина д. 91'!ИСХСАЛЬДО</vt:lpstr>
      <vt:lpstr>'ул Степана Разина д. 91'!КАП</vt:lpstr>
      <vt:lpstr>'ул Степана Разина д. 91'!КПЕРЕЧИСК</vt:lpstr>
      <vt:lpstr>'ул Степана Разина д. 91'!КПЕРЕЧИСТ</vt:lpstr>
      <vt:lpstr>'ул Степана Разина д. 91'!НАЧРЕМ</vt:lpstr>
      <vt:lpstr>'ул Степана Разина д. 91'!НЕЖНАЧРЕМ</vt:lpstr>
      <vt:lpstr>'ул Степана Разина д. 91'!ОПАЛЧЕНОТ</vt:lpstr>
      <vt:lpstr>'ул Степана Разина д. 91'!ОПЛАЧЕНОК</vt:lpstr>
      <vt:lpstr>'ул Степана Разина д. 91'!ОСТ</vt:lpstr>
      <vt:lpstr>'ул Степана Разина д. 91'!ПЛОЩАДЬ</vt:lpstr>
      <vt:lpstr>'ул Степана Разина д. 91'!РАЗМЕРПЛАТЫ</vt:lpstr>
      <vt:lpstr>'ул Степана Разина д. 91'!ТАРОТОП</vt:lpstr>
      <vt:lpstr>'ул Степана Разина д. 91'!ТАРХВС</vt:lpstr>
      <vt:lpstr>'ул Степана Разина д. 91'!ТБО</vt:lpstr>
      <vt:lpstr>'ул Степана Разина д. 91'!ТБОНАЧ</vt:lpstr>
      <vt:lpstr>'ул Степана Разина д. 91'!ТБОНЕД</vt:lpstr>
      <vt:lpstr>'ул Степана Разина д. 91'!ТБООПЛ</vt:lpstr>
      <vt:lpstr>'ул Степана Разина д. 91'!ТБОПОСТ</vt:lpstr>
      <vt:lpstr>'ул Степана Разина д. 91'!ТЕК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2018-03-30T13:21:46Z</dcterms:created>
  <dcterms:modified xsi:type="dcterms:W3CDTF">2018-03-30T13:21:46Z</dcterms:modified>
</cp:coreProperties>
</file>